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 1" sheetId="1" r:id="rId1"/>
    <sheet name="прил. 2" sheetId="2" r:id="rId2"/>
    <sheet name="прил.3" sheetId="3" r:id="rId3"/>
  </sheets>
  <definedNames/>
  <calcPr fullCalcOnLoad="1" refMode="R1C1"/>
</workbook>
</file>

<file path=xl/sharedStrings.xml><?xml version="1.0" encoding="utf-8"?>
<sst xmlns="http://schemas.openxmlformats.org/spreadsheetml/2006/main" count="511" uniqueCount="274">
  <si>
    <t>АДРЕСНЫЙ ПЕРЕЧЕНЬ ОБЪЕКТОВ</t>
  </si>
  <si>
    <t xml:space="preserve">КАПИТАЛЬНЫХ ВЛОЖЕНИЙ ДОЛГОСРОЧНОЙ ЦЕЛЕВОЙ ПРОГРАММЫ </t>
  </si>
  <si>
    <t xml:space="preserve">Наименование и местонахождение стройки (объекта) </t>
  </si>
  <si>
    <t>Форма собственности</t>
  </si>
  <si>
    <t>всего</t>
  </si>
  <si>
    <t>в том числе по годам</t>
  </si>
  <si>
    <t>2011 г.</t>
  </si>
  <si>
    <t>2012 г.</t>
  </si>
  <si>
    <t>Руководитель программы:</t>
  </si>
  <si>
    <t xml:space="preserve">муниципальная </t>
  </si>
  <si>
    <t>ул. Заречная д. 1</t>
  </si>
  <si>
    <t>ул. Молодцова д.3 (газонная зона)</t>
  </si>
  <si>
    <t>ул. Молодцова д.6 (газонная зона)</t>
  </si>
  <si>
    <t>ул. Шоссейная д.9/2 (газонная зона)</t>
  </si>
  <si>
    <t>2013 г.</t>
  </si>
  <si>
    <t xml:space="preserve">сметная стоимость в ценах года начала реализации программы </t>
  </si>
  <si>
    <t>Год реализации</t>
  </si>
  <si>
    <t>Объем финансирования (тыс. руб.)</t>
  </si>
  <si>
    <t>Итого по программе: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</si>
  <si>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</si>
  <si>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</si>
  <si>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</si>
  <si>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</si>
  <si>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</si>
  <si>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</si>
  <si>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</si>
  <si>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</si>
  <si>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</si>
  <si>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</si>
  <si>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</si>
  <si>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</si>
  <si>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</si>
  <si>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</si>
  <si>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</si>
  <si>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</si>
  <si>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ул. Ларина</t>
  </si>
  <si>
    <t>ул. Дмитрия Кожемякина</t>
  </si>
  <si>
    <t>ул. Молодцова</t>
  </si>
  <si>
    <t>ул. Центральная</t>
  </si>
  <si>
    <t>ул. Молодежная д.6</t>
  </si>
  <si>
    <t>Итого по объектам капитальных вложений:</t>
  </si>
  <si>
    <t>2011-2013 гг</t>
  </si>
  <si>
    <t>3.5.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</si>
  <si>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</si>
  <si>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</si>
  <si>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4.1.</t>
  </si>
  <si>
    <t>4.2.</t>
  </si>
  <si>
    <t>Вырубка сухих и аварийных деревьев на территории города Сертолово</t>
  </si>
  <si>
    <t>5.1.</t>
  </si>
  <si>
    <t>Ручная уборка снега с пешеходных зон и автобусных остановок на территории города Сертолово</t>
  </si>
  <si>
    <t>5.2.</t>
  </si>
  <si>
    <t>Санитарная уборка территории города Сертолово в зимнее время</t>
  </si>
  <si>
    <t>5.3.</t>
  </si>
  <si>
    <t>Санитарная уборка территории города Сертолово в летнее время</t>
  </si>
  <si>
    <t>5.4.</t>
  </si>
  <si>
    <t>5.5.</t>
  </si>
  <si>
    <t>5.6.</t>
  </si>
  <si>
    <t>5.7.</t>
  </si>
  <si>
    <t>5.8.</t>
  </si>
  <si>
    <t>Вывоз разукомплектованных машин с территории города Сертолово</t>
  </si>
  <si>
    <t>2011 г</t>
  </si>
  <si>
    <t>6.1.</t>
  </si>
  <si>
    <t>Подготовка к празднику и оформление территории города Сертолово на период проведения праздника - День Победы</t>
  </si>
  <si>
    <t>6.2.</t>
  </si>
  <si>
    <t>Подготовка к празднику и оформление территории города Сертолово на период проведения праздника - День Города</t>
  </si>
  <si>
    <t>6.3.</t>
  </si>
  <si>
    <t>Подготовка к празднику и оформление территории города Сертолово на период проведения праздника - Новый год</t>
  </si>
  <si>
    <t>7.1.</t>
  </si>
  <si>
    <t>муниципальная</t>
  </si>
  <si>
    <t xml:space="preserve">"Благоустроенный город Сертолово" </t>
  </si>
  <si>
    <t>мкр. Сертолово-2 д. 1, д. 2</t>
  </si>
  <si>
    <t>ул. Заречная дд.10,12</t>
  </si>
  <si>
    <t>ул. Школьная д.1</t>
  </si>
  <si>
    <t>на 2011-2013 годы"</t>
  </si>
  <si>
    <t>ул. Ветеранов</t>
  </si>
  <si>
    <r>
      <t xml:space="preserve">Поставка и установка  дорожных знаков  "искусственные неровности" на территории города Сертолово </t>
    </r>
    <r>
      <rPr>
        <sz val="10"/>
        <rFont val="Arial"/>
        <family val="2"/>
      </rPr>
      <t>по адресам:</t>
    </r>
  </si>
  <si>
    <t xml:space="preserve"> </t>
  </si>
  <si>
    <t xml:space="preserve">Приложение 1 </t>
  </si>
  <si>
    <t>к Программе</t>
  </si>
  <si>
    <t>4.</t>
  </si>
  <si>
    <t>ул. Сосновая д.1,4(газонная зона)</t>
  </si>
  <si>
    <t>2.6.</t>
  </si>
  <si>
    <t>2.7.</t>
  </si>
  <si>
    <r>
      <t xml:space="preserve">Поставка и установка декоративного ограждения вокруг детских площадок и газонов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на дворовых территориях города Сертолово</t>
    </r>
    <r>
      <rPr>
        <sz val="10"/>
        <rFont val="Arial"/>
        <family val="0"/>
      </rPr>
      <t xml:space="preserve">   </t>
    </r>
    <r>
      <rPr>
        <i/>
        <sz val="8"/>
        <rFont val="Arial"/>
        <family val="2"/>
      </rPr>
      <t>в том числе по адресам:</t>
    </r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</si>
  <si>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</si>
  <si>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</si>
  <si>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4.3.</t>
  </si>
  <si>
    <t>4.5.</t>
  </si>
  <si>
    <t>4.6.</t>
  </si>
  <si>
    <t>Заместитель главы администрации</t>
  </si>
  <si>
    <t>по жилищно-коммунальному хозяйству</t>
  </si>
  <si>
    <t>С.В.Белевич</t>
  </si>
  <si>
    <t>ул. Молодежная д.7</t>
  </si>
  <si>
    <t>5.</t>
  </si>
  <si>
    <t>Замена детского игрового оборудования  и иного оборудования на детских площадках на дворовых территориях города Сертолово</t>
  </si>
  <si>
    <t>ул. Молодцова д.4</t>
  </si>
  <si>
    <t>1.5.</t>
  </si>
  <si>
    <t>мкр. Черная Речка д. 22</t>
  </si>
  <si>
    <t>2.8.</t>
  </si>
  <si>
    <t>2.9.</t>
  </si>
  <si>
    <t>2.10.</t>
  </si>
  <si>
    <t>ул. Ларина д.14 (газонная зона)</t>
  </si>
  <si>
    <t>ул. Молодежная д.7 (газонная зона)</t>
  </si>
  <si>
    <t>ул. Заречная д.10,12</t>
  </si>
  <si>
    <t xml:space="preserve">ул. Центральная д. 7/2- ул.Молодежная д. 8/1 </t>
  </si>
  <si>
    <t>ул. Заречная д.1</t>
  </si>
  <si>
    <t xml:space="preserve">Приложение 2 </t>
  </si>
  <si>
    <t xml:space="preserve">к  постановлению администрации  </t>
  </si>
  <si>
    <t>ПЕРЕЧЕНЬ</t>
  </si>
  <si>
    <t xml:space="preserve"> МЕРОПРИЯТИЙ ПО РЕАЛИЗАЦИИ ДОЛГОСРОЧНОЙ ЦЕЛЕВОЙ ПРОГРАММЫ</t>
  </si>
  <si>
    <t>№ п/п</t>
  </si>
  <si>
    <t>Наименование мероприятия</t>
  </si>
  <si>
    <t>Источники финансирования</t>
  </si>
  <si>
    <t>Срок исполнения</t>
  </si>
  <si>
    <t>Всего  (тыс.руб.)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</si>
  <si>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</si>
  <si>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</si>
  <si>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</si>
  <si>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</si>
  <si>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 Бюджет МО Сертолово</t>
  </si>
  <si>
    <t>отдел ЖКХ  администрации МО Сертолово, Сертоловское МУ "Оказание услуг "Развитие"</t>
  </si>
  <si>
    <t>Устройство 5 детских площадок на территории города Сертолово способствует  физическому развитию детей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</si>
  <si>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</si>
  <si>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</si>
  <si>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Ремонт декоративного ограждения вокруг детских площадок и газонов на дворовых территориях города Сертолово</t>
  </si>
  <si>
    <t>2011, 2013 гг</t>
  </si>
  <si>
    <t>Ремонт  в 2011 г. - 64 м/п   и восстановление 52 м/п, в 2013 ремонт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</si>
  <si>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</si>
  <si>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</si>
  <si>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</si>
  <si>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>Итого по задаче 1: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</si>
  <si>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</si>
  <si>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>Поставка и установка дорожных знаков  "искусственные неровности" на территории города Сертолово</t>
  </si>
  <si>
    <t>отдел ЖКХ  администрации МО Сертолово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</si>
  <si>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</si>
  <si>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</si>
  <si>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</si>
  <si>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</si>
  <si>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</si>
  <si>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2011-2013 г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</si>
  <si>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</si>
  <si>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Итого по задаче 2: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</si>
  <si>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</si>
  <si>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</si>
  <si>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</si>
  <si>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автомобильных дорог, проездов в летнее время на территории города Сертолово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</si>
  <si>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</si>
  <si>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</si>
  <si>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</si>
  <si>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</si>
  <si>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Комплексное содержание асфальтобетонного покрытияавтомобильных  дорог, проездов на территории города Сертолово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</si>
  <si>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</si>
  <si>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t>3.6.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</si>
  <si>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</si>
  <si>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Итого по задаче 3:</t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</si>
  <si>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</si>
  <si>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t>Ежегодный уход за 42652 м² газонов  и зеленых насаждений на территории города Сертолово улучшит внешний вид города</t>
  </si>
  <si>
    <t>Завоз земли для устройства клумб и газонов в жилой зоне  города Сертолово</t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</si>
  <si>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</si>
  <si>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</si>
  <si>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>Итого по задаче 4:</t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</si>
  <si>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</si>
  <si>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</si>
  <si>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</si>
  <si>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Санитарная очистка мест складирования случайного мусора на территории города Сертолово</t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</si>
  <si>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</si>
  <si>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t>Оказание ветеринарных услуг по регулированию численности безнадзорных животных на территории города Сертолово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</si>
  <si>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</si>
  <si>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</si>
  <si>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</si>
  <si>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Очистка территории города Сертолово после схода снежного покрова.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</si>
  <si>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</si>
  <si>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</si>
  <si>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Разработка генеральной схемы санитарной очистки территории МО Сертолово</t>
  </si>
  <si>
    <t>Разработка 1 генеральной схемы санитарной очистки территории МО Сертолово обеспечит улучшение санитарного и экологического состояния территории города Сертолово</t>
  </si>
  <si>
    <t>Итого по задаче 5: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</si>
  <si>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</si>
  <si>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</si>
  <si>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t>Ежегодная подготовка территории площадью1500 м², развешивание флагов на период проведения праздника -200 шт.  обеспечит праздничный вид города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</si>
  <si>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</si>
  <si>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 xml:space="preserve">Установка  в 2011 и 2013 г. 190 гирлянд и украшение 4 ед. елок, в 2012 г. 80 гирлянд и вывешивание 560 ед. новогодних игрушек на елку обеспечит праздничный вид города </t>
  </si>
  <si>
    <t>Итого по задаче 6: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</si>
  <si>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</si>
  <si>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Ремонт асфальтобетонных покрытий автомобильных дорог и проездов на территории города Сертолово</t>
  </si>
  <si>
    <t>Всего, в т.ч. по источникам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</si>
  <si>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28448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</si>
  <si>
    <t xml:space="preserve"> Бюджет МО "Всеволожский муниципальный район"</t>
  </si>
  <si>
    <t>2011-2012 гг</t>
  </si>
  <si>
    <t>Областной бюджет Ленинградской области</t>
  </si>
  <si>
    <t>2012-2013 гг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</si>
  <si>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</si>
  <si>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</si>
  <si>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7.2.1.</t>
  </si>
  <si>
    <t xml:space="preserve">ремонт (восстановление) дорожной разметки 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</si>
  <si>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</si>
  <si>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7.2.2.</t>
  </si>
  <si>
    <t>ремонт (восстановление) искусственных дорожных неровностей (ИДН)</t>
  </si>
  <si>
    <t>Ежегодный ремонт 12 искусственных дорожных неровностей (ИДН) обеспечит безопасность дорожного движения</t>
  </si>
  <si>
    <t>Итого по задаче 7:</t>
  </si>
  <si>
    <t xml:space="preserve">                                                                        Приложение 3</t>
  </si>
  <si>
    <t xml:space="preserve">                                         к постановлению администрации</t>
  </si>
  <si>
    <t>Приложение 2</t>
  </si>
  <si>
    <t xml:space="preserve">к  Программе </t>
  </si>
  <si>
    <t>ПЕРЕЧЕНЬ ПЛАНИРУЕМЫХ РЕЗУЛЬТАТОВ РЕАЛИЗАЦИИ ДОЛГОСРОЧНОЙ ЦЕЛЕВОЙ ПРОГРАММЫ</t>
  </si>
  <si>
    <t>"Благоустроенный город Сертолово" на 2011-2013 годы"</t>
  </si>
  <si>
    <t xml:space="preserve">N п/п  </t>
  </si>
  <si>
    <t xml:space="preserve">Задачи,  направленные  на достижение  цели    </t>
  </si>
  <si>
    <t xml:space="preserve">Планируемый объем финансирования из на решение данной задачи (тыс. руб.)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</si>
  <si>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</si>
  <si>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</si>
  <si>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</si>
  <si>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>Всего</t>
  </si>
  <si>
    <t xml:space="preserve"> бюджета МО Сертолово</t>
  </si>
  <si>
    <t>бюджет МО "Всеволожский муниципальный район"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</si>
  <si>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</si>
  <si>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>количество детских площадок</t>
  </si>
  <si>
    <t>ед.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</si>
  <si>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</si>
  <si>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протяженность декоративного ограждения</t>
  </si>
  <si>
    <t>м/п</t>
  </si>
  <si>
    <t>количество детских игровых комплексов и газонов огороженных декоративным ограждением</t>
  </si>
  <si>
    <t>Ремонт  декоративного ограждения вокруг детских площадок  и газонов на дворовых территориях города Сертолово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</si>
  <si>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</si>
  <si>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</si>
  <si>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площадок, на которых происходит замена оборудования</t>
  </si>
  <si>
    <t xml:space="preserve">Поставка и установка  дорожных знаков  "искусственные неровности" на территории города Сертолово </t>
  </si>
  <si>
    <t>количество знаков</t>
  </si>
  <si>
    <t>площадь улично-дорожной сети убираемой в зимний период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</si>
  <si>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</si>
  <si>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летний период</t>
  </si>
  <si>
    <t>общая площадь пешеходных зон и автобусных остановок, убираемых от снега ручным способом</t>
  </si>
  <si>
    <t>Комплексное содержание асфальтобетонного покрытия автомобильных дорог, проездов на территории города Сертолово</t>
  </si>
  <si>
    <t>площадь асфальтобетонного покрытия</t>
  </si>
  <si>
    <t>протяженность ливневой канализации</t>
  </si>
  <si>
    <t>объем работ по уходу за газонами и зелеными насаждениями</t>
  </si>
  <si>
    <t>Завоз земли для устройства клумб и газонов в жилой зоне города Сертолово</t>
  </si>
  <si>
    <t>объем земли для устройства клумб и газонов</t>
  </si>
  <si>
    <r>
      <t>м</t>
    </r>
    <r>
      <rPr>
        <sz val="10"/>
        <rFont val="Arial Cyr"/>
        <family val="0"/>
      </rPr>
      <t>³</t>
    </r>
  </si>
  <si>
    <t>объем работ при вырубке аварийных и сухих деревьев</t>
  </si>
  <si>
    <t>м³</t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</si>
  <si>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</si>
  <si>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общая площадь территории, убираемой ручным способом в зимнее время</t>
  </si>
  <si>
    <t>Санитарная уборка территории  города Сертоловов летнее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</si>
  <si>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</si>
  <si>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</si>
  <si>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</si>
  <si>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 xml:space="preserve">объем работ по ремонту детского игрового оборудования </t>
  </si>
  <si>
    <r>
      <t>м</t>
    </r>
    <r>
      <rPr>
        <sz val="10"/>
        <rFont val="Calibri"/>
        <family val="2"/>
      </rPr>
      <t>²</t>
    </r>
  </si>
  <si>
    <t>объем работ по ремонту  ограждения вокруг детских площадок и газонов</t>
  </si>
  <si>
    <t>Общая протяженность покрашеных металлических ограждений</t>
  </si>
  <si>
    <t>Очистка территории города Сертолово после схода снежного покрова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</si>
  <si>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</si>
  <si>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</si>
  <si>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т</t>
  </si>
  <si>
    <t>количество схем генеральной очистки территории МО Сертолово</t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</si>
  <si>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</si>
  <si>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</si>
  <si>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</si>
  <si>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</si>
  <si>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</si>
  <si>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</si>
  <si>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количество вывешенных новогодних игрушек</t>
  </si>
  <si>
    <t>Ремонт асфальтобетонных покрытий автомобильных дорог и проездов  на территории города Сертолово</t>
  </si>
  <si>
    <t>площадь отремонтированного асфальтобетонного покрытия</t>
  </si>
  <si>
    <t>Ремонт элементов автомобильных дорог на территории города Сертолово:</t>
  </si>
  <si>
    <t xml:space="preserve">ремонт (восстановление) дорожной разметки </t>
  </si>
  <si>
    <t>площадь дорожной разметки</t>
  </si>
  <si>
    <t>количество восстановленных искусственных дорожных неровностей (ИДН)</t>
  </si>
  <si>
    <t xml:space="preserve">Руководитель программы:   </t>
  </si>
  <si>
    <t>по жилищно коммунальному хозяйству</t>
  </si>
  <si>
    <t>С.В. Белевич</t>
  </si>
  <si>
    <r>
      <t xml:space="preserve">                                              от</t>
    </r>
    <r>
      <rPr>
        <i/>
        <u val="single"/>
        <sz val="10"/>
        <rFont val="Arial"/>
        <family val="2"/>
      </rPr>
      <t xml:space="preserve">07 июня </t>
    </r>
    <r>
      <rPr>
        <i/>
        <sz val="10"/>
        <rFont val="Arial"/>
        <family val="2"/>
      </rPr>
      <t xml:space="preserve">2013 г. № </t>
    </r>
    <r>
      <rPr>
        <i/>
        <u val="single"/>
        <sz val="10"/>
        <rFont val="Arial"/>
        <family val="2"/>
      </rPr>
      <t>211</t>
    </r>
  </si>
  <si>
    <r>
      <t xml:space="preserve">          от</t>
    </r>
    <r>
      <rPr>
        <i/>
        <u val="single"/>
        <sz val="12"/>
        <rFont val="Times New Roman"/>
        <family val="1"/>
      </rPr>
      <t xml:space="preserve"> 07 июня</t>
    </r>
    <r>
      <rPr>
        <i/>
        <sz val="12"/>
        <rFont val="Times New Roman"/>
        <family val="1"/>
      </rPr>
      <t xml:space="preserve"> 2013 г. № 211</t>
    </r>
  </si>
  <si>
    <r>
      <t xml:space="preserve">к  постановлению администрации                         от </t>
    </r>
    <r>
      <rPr>
        <i/>
        <u val="single"/>
        <sz val="12"/>
        <rFont val="Times New Roman"/>
        <family val="1"/>
      </rPr>
      <t xml:space="preserve">07 июня </t>
    </r>
    <r>
      <rPr>
        <i/>
        <sz val="12"/>
        <rFont val="Times New Roman"/>
        <family val="1"/>
      </rPr>
      <t xml:space="preserve">2013 г. № </t>
    </r>
    <r>
      <rPr>
        <i/>
        <u val="single"/>
        <sz val="12"/>
        <rFont val="Times New Roman"/>
        <family val="1"/>
      </rPr>
      <t>211</t>
    </r>
    <r>
      <rPr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</si>
</sst>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#,##0.000"/>
    <numFmt numFmtId="188" formatCode="0.00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i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horizontal="center" vertical="center" wrapText="1"/>
    </xf>
    <xf numFmtId="180" fontId="2" fillId="24" borderId="14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top" wrapText="1"/>
    </xf>
    <xf numFmtId="180" fontId="2" fillId="24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80" fontId="2" fillId="24" borderId="21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top" wrapText="1"/>
    </xf>
    <xf numFmtId="180" fontId="2" fillId="24" borderId="19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0" fontId="2" fillId="24" borderId="27" xfId="0" applyNumberFormat="1" applyFont="1" applyFill="1" applyBorder="1" applyAlignment="1">
      <alignment horizontal="center" vertical="center" wrapText="1"/>
    </xf>
    <xf numFmtId="180" fontId="0" fillId="0" borderId="26" xfId="0" applyNumberFormat="1" applyFont="1" applyFill="1" applyBorder="1" applyAlignment="1">
      <alignment horizontal="center" vertical="top" wrapText="1"/>
    </xf>
    <xf numFmtId="180" fontId="2" fillId="24" borderId="28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80" fontId="2" fillId="24" borderId="3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2" fillId="24" borderId="21" xfId="0" applyNumberFormat="1" applyFont="1" applyFill="1" applyBorder="1" applyAlignment="1">
      <alignment horizontal="center" vertical="center"/>
    </xf>
    <xf numFmtId="180" fontId="2" fillId="24" borderId="13" xfId="0" applyNumberFormat="1" applyFont="1" applyFill="1" applyBorder="1" applyAlignment="1">
      <alignment horizontal="center" vertical="center"/>
    </xf>
    <xf numFmtId="180" fontId="2" fillId="24" borderId="14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top" wrapText="1"/>
    </xf>
    <xf numFmtId="180" fontId="0" fillId="0" borderId="35" xfId="0" applyNumberFormat="1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justify" vertical="top" wrapText="1"/>
    </xf>
    <xf numFmtId="0" fontId="5" fillId="0" borderId="34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180" fontId="2" fillId="24" borderId="19" xfId="0" applyNumberFormat="1" applyFont="1" applyFill="1" applyBorder="1" applyAlignment="1">
      <alignment horizontal="center" vertical="center" wrapText="1"/>
    </xf>
    <xf numFmtId="180" fontId="0" fillId="0" borderId="36" xfId="0" applyNumberFormat="1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vertical="top" wrapText="1"/>
    </xf>
    <xf numFmtId="180" fontId="0" fillId="0" borderId="38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180" fontId="0" fillId="0" borderId="39" xfId="0" applyNumberFormat="1" applyFont="1" applyFill="1" applyBorder="1" applyAlignment="1">
      <alignment horizontal="center" vertical="top" wrapText="1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41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2" xfId="0" applyBorder="1" applyAlignment="1">
      <alignment/>
    </xf>
    <xf numFmtId="180" fontId="2" fillId="24" borderId="42" xfId="0" applyNumberFormat="1" applyFont="1" applyFill="1" applyBorder="1" applyAlignment="1">
      <alignment horizontal="center" vertical="center"/>
    </xf>
    <xf numFmtId="180" fontId="0" fillId="8" borderId="28" xfId="0" applyNumberFormat="1" applyFont="1" applyFill="1" applyBorder="1" applyAlignment="1">
      <alignment horizontal="center" vertical="center"/>
    </xf>
    <xf numFmtId="180" fontId="0" fillId="8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180" fontId="0" fillId="0" borderId="41" xfId="0" applyNumberFormat="1" applyFill="1" applyBorder="1" applyAlignment="1">
      <alignment horizontal="center" vertical="center"/>
    </xf>
    <xf numFmtId="180" fontId="0" fillId="8" borderId="31" xfId="0" applyNumberForma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center" vertical="center"/>
    </xf>
    <xf numFmtId="180" fontId="0" fillId="0" borderId="33" xfId="0" applyNumberFormat="1" applyFill="1" applyBorder="1" applyAlignment="1">
      <alignment horizontal="center" vertical="center"/>
    </xf>
    <xf numFmtId="180" fontId="0" fillId="8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44" xfId="0" applyBorder="1" applyAlignment="1">
      <alignment/>
    </xf>
    <xf numFmtId="180" fontId="0" fillId="0" borderId="45" xfId="0" applyNumberFormat="1" applyBorder="1" applyAlignment="1">
      <alignment horizontal="center"/>
    </xf>
    <xf numFmtId="180" fontId="2" fillId="24" borderId="31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top" wrapText="1"/>
    </xf>
    <xf numFmtId="180" fontId="0" fillId="0" borderId="46" xfId="0" applyNumberFormat="1" applyFont="1" applyFill="1" applyBorder="1" applyAlignment="1">
      <alignment horizontal="center" vertical="top" wrapText="1"/>
    </xf>
    <xf numFmtId="180" fontId="0" fillId="0" borderId="17" xfId="0" applyNumberFormat="1" applyFont="1" applyFill="1" applyBorder="1" applyAlignment="1">
      <alignment horizontal="center" vertical="top" wrapText="1"/>
    </xf>
    <xf numFmtId="180" fontId="0" fillId="0" borderId="47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" fontId="0" fillId="0" borderId="3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 wrapText="1"/>
    </xf>
    <xf numFmtId="180" fontId="0" fillId="0" borderId="48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2" fillId="24" borderId="28" xfId="0" applyNumberFormat="1" applyFont="1" applyFill="1" applyBorder="1" applyAlignment="1">
      <alignment horizontal="center" vertical="center" wrapText="1"/>
    </xf>
    <xf numFmtId="180" fontId="2" fillId="24" borderId="49" xfId="0" applyNumberFormat="1" applyFont="1" applyFill="1" applyBorder="1" applyAlignment="1">
      <alignment horizontal="center" vertical="center"/>
    </xf>
    <xf numFmtId="180" fontId="2" fillId="24" borderId="50" xfId="0" applyNumberFormat="1" applyFont="1" applyFill="1" applyBorder="1" applyAlignment="1">
      <alignment horizontal="center" vertical="center"/>
    </xf>
    <xf numFmtId="180" fontId="2" fillId="24" borderId="18" xfId="0" applyNumberFormat="1" applyFont="1" applyFill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4" fontId="5" fillId="0" borderId="37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180" fontId="5" fillId="25" borderId="10" xfId="0" applyNumberFormat="1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top" wrapText="1"/>
    </xf>
    <xf numFmtId="14" fontId="5" fillId="0" borderId="63" xfId="0" applyNumberFormat="1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5" fillId="0" borderId="40" xfId="0" applyNumberFormat="1" applyFont="1" applyFill="1" applyBorder="1" applyAlignment="1">
      <alignment horizontal="center" vertical="center" wrapText="1"/>
    </xf>
    <xf numFmtId="180" fontId="5" fillId="0" borderId="32" xfId="0" applyNumberFormat="1" applyFont="1" applyFill="1" applyBorder="1" applyAlignment="1">
      <alignment horizontal="center" vertical="center" wrapText="1"/>
    </xf>
    <xf numFmtId="180" fontId="5" fillId="25" borderId="32" xfId="0" applyNumberFormat="1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vertical="top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0" fillId="25" borderId="10" xfId="0" applyNumberFormat="1" applyFill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0" fillId="25" borderId="32" xfId="0" applyNumberFormat="1" applyFill="1" applyBorder="1" applyAlignment="1">
      <alignment horizontal="center" vertical="center"/>
    </xf>
    <xf numFmtId="0" fontId="5" fillId="25" borderId="54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left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4" fontId="10" fillId="25" borderId="48" xfId="0" applyNumberFormat="1" applyFont="1" applyFill="1" applyBorder="1" applyAlignment="1">
      <alignment horizontal="center" vertical="center" wrapText="1"/>
    </xf>
    <xf numFmtId="180" fontId="10" fillId="25" borderId="22" xfId="0" applyNumberFormat="1" applyFont="1" applyFill="1" applyBorder="1" applyAlignment="1">
      <alignment horizontal="center" vertical="center" wrapText="1"/>
    </xf>
    <xf numFmtId="2" fontId="10" fillId="25" borderId="22" xfId="0" applyNumberFormat="1" applyFont="1" applyFill="1" applyBorder="1" applyAlignment="1">
      <alignment horizontal="center" vertical="center" wrapText="1"/>
    </xf>
    <xf numFmtId="180" fontId="10" fillId="25" borderId="15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 wrapText="1"/>
    </xf>
    <xf numFmtId="0" fontId="36" fillId="25" borderId="1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85" fontId="10" fillId="0" borderId="26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85" fontId="31" fillId="0" borderId="39" xfId="0" applyNumberFormat="1" applyFont="1" applyFill="1" applyBorder="1" applyAlignment="1">
      <alignment horizontal="center" vertical="center" wrapText="1"/>
    </xf>
    <xf numFmtId="180" fontId="31" fillId="0" borderId="36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25" borderId="3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25" borderId="10" xfId="0" applyNumberFormat="1" applyFont="1" applyFill="1" applyBorder="1" applyAlignment="1">
      <alignment horizontal="center" vertical="center" wrapText="1"/>
    </xf>
    <xf numFmtId="185" fontId="10" fillId="25" borderId="29" xfId="0" applyNumberFormat="1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33" fillId="0" borderId="20" xfId="0" applyFont="1" applyFill="1" applyBorder="1" applyAlignment="1">
      <alignment vertical="center" wrapText="1"/>
    </xf>
    <xf numFmtId="180" fontId="10" fillId="0" borderId="26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0" fontId="5" fillId="25" borderId="1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180" fontId="10" fillId="25" borderId="48" xfId="0" applyNumberFormat="1" applyFont="1" applyFill="1" applyBorder="1" applyAlignment="1">
      <alignment horizontal="center" vertical="center"/>
    </xf>
    <xf numFmtId="180" fontId="10" fillId="25" borderId="22" xfId="0" applyNumberFormat="1" applyFont="1" applyFill="1" applyBorder="1" applyAlignment="1">
      <alignment horizontal="center" vertical="center"/>
    </xf>
    <xf numFmtId="180" fontId="10" fillId="25" borderId="15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80" fontId="10" fillId="0" borderId="39" xfId="0" applyNumberFormat="1" applyFont="1" applyFill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180" fontId="5" fillId="25" borderId="34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vertical="center" wrapText="1"/>
    </xf>
    <xf numFmtId="180" fontId="10" fillId="0" borderId="33" xfId="0" applyNumberFormat="1" applyFont="1" applyFill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  <xf numFmtId="180" fontId="10" fillId="25" borderId="29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0" fontId="10" fillId="0" borderId="38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25" borderId="54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38" fillId="25" borderId="57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left" vertical="center" wrapText="1"/>
    </xf>
    <xf numFmtId="0" fontId="38" fillId="25" borderId="16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5" fillId="0" borderId="37" xfId="0" applyNumberFormat="1" applyFont="1" applyFill="1" applyBorder="1" applyAlignment="1">
      <alignment horizontal="center" vertical="center"/>
    </xf>
    <xf numFmtId="180" fontId="10" fillId="25" borderId="15" xfId="0" applyNumberFormat="1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top" wrapText="1"/>
    </xf>
    <xf numFmtId="2" fontId="10" fillId="0" borderId="26" xfId="0" applyNumberFormat="1" applyFont="1" applyFill="1" applyBorder="1" applyAlignment="1">
      <alignment horizontal="center" vertical="center"/>
    </xf>
    <xf numFmtId="180" fontId="10" fillId="0" borderId="40" xfId="0" applyNumberFormat="1" applyFont="1" applyFill="1" applyBorder="1" applyAlignment="1">
      <alignment horizontal="center" vertical="center"/>
    </xf>
    <xf numFmtId="180" fontId="10" fillId="0" borderId="32" xfId="0" applyNumberFormat="1" applyFont="1" applyFill="1" applyBorder="1" applyAlignment="1">
      <alignment horizontal="center" vertical="center"/>
    </xf>
    <xf numFmtId="2" fontId="39" fillId="25" borderId="10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top" wrapText="1"/>
    </xf>
    <xf numFmtId="186" fontId="32" fillId="0" borderId="26" xfId="0" applyNumberFormat="1" applyFont="1" applyBorder="1" applyAlignment="1">
      <alignment horizontal="center" vertical="center" wrapText="1"/>
    </xf>
    <xf numFmtId="180" fontId="32" fillId="0" borderId="20" xfId="0" applyNumberFormat="1" applyFont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6" fontId="9" fillId="25" borderId="10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left" vertical="center" wrapText="1"/>
    </xf>
    <xf numFmtId="180" fontId="32" fillId="0" borderId="26" xfId="0" applyNumberFormat="1" applyFont="1" applyBorder="1" applyAlignment="1">
      <alignment horizontal="center" vertical="center" wrapText="1"/>
    </xf>
    <xf numFmtId="1" fontId="32" fillId="25" borderId="10" xfId="0" applyNumberFormat="1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39" fillId="0" borderId="7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/>
    </xf>
    <xf numFmtId="0" fontId="0" fillId="0" borderId="22" xfId="0" applyBorder="1" applyAlignment="1">
      <alignment/>
    </xf>
    <xf numFmtId="180" fontId="5" fillId="0" borderId="15" xfId="0" applyNumberFormat="1" applyFont="1" applyFill="1" applyBorder="1" applyAlignment="1">
      <alignment horizontal="center" vertical="center"/>
    </xf>
    <xf numFmtId="187" fontId="1" fillId="25" borderId="15" xfId="0" applyNumberFormat="1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66" xfId="0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Border="1" applyAlignment="1">
      <alignment/>
    </xf>
    <xf numFmtId="0" fontId="0" fillId="0" borderId="34" xfId="0" applyFill="1" applyBorder="1" applyAlignment="1">
      <alignment/>
    </xf>
    <xf numFmtId="0" fontId="0" fillId="25" borderId="34" xfId="0" applyFill="1" applyBorder="1" applyAlignment="1">
      <alignment/>
    </xf>
    <xf numFmtId="0" fontId="0" fillId="0" borderId="35" xfId="0" applyBorder="1" applyAlignment="1">
      <alignment/>
    </xf>
    <xf numFmtId="0" fontId="33" fillId="0" borderId="10" xfId="0" applyFont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 wrapText="1"/>
    </xf>
    <xf numFmtId="185" fontId="31" fillId="0" borderId="39" xfId="0" applyNumberFormat="1" applyFont="1" applyFill="1" applyBorder="1" applyAlignment="1">
      <alignment horizontal="center" vertical="top" wrapText="1"/>
    </xf>
    <xf numFmtId="180" fontId="31" fillId="0" borderId="36" xfId="0" applyNumberFormat="1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 wrapText="1"/>
    </xf>
    <xf numFmtId="180" fontId="31" fillId="25" borderId="34" xfId="0" applyNumberFormat="1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25" borderId="10" xfId="0" applyFont="1" applyFill="1" applyBorder="1" applyAlignment="1">
      <alignment horizontal="center" vertical="top" wrapText="1"/>
    </xf>
    <xf numFmtId="2" fontId="10" fillId="25" borderId="48" xfId="0" applyNumberFormat="1" applyFont="1" applyFill="1" applyBorder="1" applyAlignment="1">
      <alignment horizontal="center" vertical="center"/>
    </xf>
    <xf numFmtId="180" fontId="10" fillId="25" borderId="73" xfId="0" applyNumberFormat="1" applyFont="1" applyFill="1" applyBorder="1" applyAlignment="1">
      <alignment horizontal="center" vertical="center"/>
    </xf>
    <xf numFmtId="180" fontId="10" fillId="25" borderId="57" xfId="0" applyNumberFormat="1" applyFont="1" applyFill="1" applyBorder="1" applyAlignment="1">
      <alignment horizontal="center" vertical="center"/>
    </xf>
    <xf numFmtId="2" fontId="38" fillId="25" borderId="57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180" fontId="10" fillId="0" borderId="48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38" fillId="0" borderId="48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77" xfId="0" applyFont="1" applyFill="1" applyBorder="1" applyAlignment="1">
      <alignment horizontal="center" wrapText="1"/>
    </xf>
    <xf numFmtId="0" fontId="32" fillId="0" borderId="53" xfId="0" applyFont="1" applyBorder="1" applyAlignment="1">
      <alignment horizontal="center" vertical="top" wrapText="1"/>
    </xf>
    <xf numFmtId="0" fontId="31" fillId="0" borderId="55" xfId="0" applyFont="1" applyBorder="1" applyAlignment="1">
      <alignment horizontal="center" vertical="top" wrapText="1"/>
    </xf>
    <xf numFmtId="0" fontId="31" fillId="0" borderId="61" xfId="0" applyFont="1" applyBorder="1" applyAlignment="1">
      <alignment horizontal="center" vertical="top" wrapText="1"/>
    </xf>
    <xf numFmtId="0" fontId="31" fillId="0" borderId="62" xfId="0" applyFont="1" applyBorder="1" applyAlignment="1">
      <alignment horizontal="center" vertical="top" wrapText="1"/>
    </xf>
    <xf numFmtId="0" fontId="32" fillId="0" borderId="37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left" vertical="center" wrapText="1"/>
    </xf>
    <xf numFmtId="180" fontId="32" fillId="0" borderId="32" xfId="0" applyNumberFormat="1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180" fontId="32" fillId="0" borderId="17" xfId="0" applyNumberFormat="1" applyFont="1" applyFill="1" applyBorder="1" applyAlignment="1">
      <alignment horizontal="center" vertical="center" wrapText="1"/>
    </xf>
    <xf numFmtId="180" fontId="32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180" fontId="32" fillId="0" borderId="17" xfId="0" applyNumberFormat="1" applyFont="1" applyFill="1" applyBorder="1" applyAlignment="1">
      <alignment horizontal="center" vertical="center" wrapText="1"/>
    </xf>
    <xf numFmtId="0" fontId="32" fillId="25" borderId="54" xfId="0" applyFont="1" applyFill="1" applyBorder="1" applyAlignment="1">
      <alignment horizontal="center" vertical="center" wrapText="1"/>
    </xf>
    <xf numFmtId="0" fontId="47" fillId="25" borderId="15" xfId="0" applyFont="1" applyFill="1" applyBorder="1" applyAlignment="1">
      <alignment horizontal="center" vertical="center" wrapText="1"/>
    </xf>
    <xf numFmtId="2" fontId="31" fillId="25" borderId="15" xfId="0" applyNumberFormat="1" applyFont="1" applyFill="1" applyBorder="1" applyAlignment="1">
      <alignment horizontal="center" vertical="center" wrapText="1"/>
    </xf>
    <xf numFmtId="180" fontId="31" fillId="25" borderId="15" xfId="0" applyNumberFormat="1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185" fontId="32" fillId="0" borderId="10" xfId="0" applyNumberFormat="1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center" vertical="center" wrapText="1"/>
    </xf>
    <xf numFmtId="0" fontId="32" fillId="25" borderId="70" xfId="0" applyFont="1" applyFill="1" applyBorder="1" applyAlignment="1">
      <alignment horizontal="center" vertical="center" wrapText="1"/>
    </xf>
    <xf numFmtId="0" fontId="47" fillId="25" borderId="71" xfId="0" applyFont="1" applyFill="1" applyBorder="1" applyAlignment="1">
      <alignment horizontal="center" vertical="center" wrapText="1"/>
    </xf>
    <xf numFmtId="180" fontId="31" fillId="25" borderId="71" xfId="0" applyNumberFormat="1" applyFont="1" applyFill="1" applyBorder="1" applyAlignment="1">
      <alignment horizontal="center" vertical="center" wrapText="1"/>
    </xf>
    <xf numFmtId="0" fontId="9" fillId="25" borderId="71" xfId="0" applyFont="1" applyFill="1" applyBorder="1" applyAlignment="1">
      <alignment vertical="center" wrapText="1"/>
    </xf>
    <xf numFmtId="0" fontId="32" fillId="25" borderId="71" xfId="0" applyFont="1" applyFill="1" applyBorder="1" applyAlignment="1">
      <alignment horizontal="center" vertical="center" wrapText="1"/>
    </xf>
    <xf numFmtId="0" fontId="32" fillId="25" borderId="51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top" wrapText="1"/>
    </xf>
    <xf numFmtId="180" fontId="32" fillId="0" borderId="34" xfId="0" applyNumberFormat="1" applyFont="1" applyFill="1" applyBorder="1" applyAlignment="1">
      <alignment horizontal="center" vertical="center"/>
    </xf>
    <xf numFmtId="180" fontId="32" fillId="0" borderId="35" xfId="0" applyNumberFormat="1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top" wrapText="1"/>
    </xf>
    <xf numFmtId="0" fontId="33" fillId="0" borderId="32" xfId="0" applyFont="1" applyFill="1" applyBorder="1" applyAlignment="1">
      <alignment vertical="center" wrapText="1"/>
    </xf>
    <xf numFmtId="180" fontId="32" fillId="0" borderId="32" xfId="0" applyNumberFormat="1" applyFont="1" applyFill="1" applyBorder="1" applyAlignment="1">
      <alignment horizontal="center" vertical="center"/>
    </xf>
    <xf numFmtId="180" fontId="32" fillId="0" borderId="41" xfId="0" applyNumberFormat="1" applyFont="1" applyFill="1" applyBorder="1" applyAlignment="1">
      <alignment horizontal="center" vertical="center"/>
    </xf>
    <xf numFmtId="180" fontId="31" fillId="25" borderId="15" xfId="0" applyNumberFormat="1" applyFont="1" applyFill="1" applyBorder="1" applyAlignment="1">
      <alignment horizontal="center" vertical="center"/>
    </xf>
    <xf numFmtId="180" fontId="32" fillId="25" borderId="15" xfId="0" applyNumberFormat="1" applyFont="1" applyFill="1" applyBorder="1" applyAlignment="1">
      <alignment horizontal="center" vertical="center"/>
    </xf>
    <xf numFmtId="180" fontId="32" fillId="25" borderId="16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vertical="center" wrapText="1"/>
    </xf>
    <xf numFmtId="180" fontId="32" fillId="0" borderId="34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32" fillId="0" borderId="34" xfId="0" applyFont="1" applyFill="1" applyBorder="1" applyAlignment="1">
      <alignment horizontal="center" vertical="center" wrapText="1"/>
    </xf>
    <xf numFmtId="3" fontId="32" fillId="0" borderId="34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vertical="center" wrapText="1"/>
    </xf>
    <xf numFmtId="180" fontId="32" fillId="0" borderId="32" xfId="0" applyNumberFormat="1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top" wrapText="1"/>
    </xf>
    <xf numFmtId="180" fontId="32" fillId="0" borderId="3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2" fillId="0" borderId="65" xfId="0" applyFont="1" applyFill="1" applyBorder="1" applyAlignment="1">
      <alignment horizontal="center" vertical="top" wrapText="1"/>
    </xf>
    <xf numFmtId="180" fontId="32" fillId="0" borderId="34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45" xfId="0" applyFont="1" applyFill="1" applyBorder="1" applyAlignment="1">
      <alignment horizontal="center" vertical="top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center" wrapText="1"/>
    </xf>
    <xf numFmtId="180" fontId="32" fillId="0" borderId="17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25" borderId="59" xfId="0" applyFont="1" applyFill="1" applyBorder="1" applyAlignment="1">
      <alignment horizontal="center" vertical="center" wrapText="1"/>
    </xf>
    <xf numFmtId="0" fontId="47" fillId="25" borderId="17" xfId="0" applyFont="1" applyFill="1" applyBorder="1" applyAlignment="1">
      <alignment horizontal="center" vertical="center" wrapText="1"/>
    </xf>
    <xf numFmtId="2" fontId="31" fillId="25" borderId="17" xfId="0" applyNumberFormat="1" applyFont="1" applyFill="1" applyBorder="1" applyAlignment="1">
      <alignment horizontal="center" vertical="center" wrapText="1"/>
    </xf>
    <xf numFmtId="186" fontId="31" fillId="25" borderId="17" xfId="0" applyNumberFormat="1" applyFont="1" applyFill="1" applyBorder="1" applyAlignment="1">
      <alignment horizontal="center" vertical="center" wrapText="1"/>
    </xf>
    <xf numFmtId="180" fontId="31" fillId="25" borderId="17" xfId="0" applyNumberFormat="1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47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5" fontId="38" fillId="0" borderId="42" xfId="0" applyNumberFormat="1" applyFont="1" applyFill="1" applyBorder="1" applyAlignment="1">
      <alignment horizontal="center" vertical="center"/>
    </xf>
    <xf numFmtId="187" fontId="38" fillId="0" borderId="42" xfId="0" applyNumberFormat="1" applyFont="1" applyFill="1" applyBorder="1" applyAlignment="1">
      <alignment horizontal="center" vertical="center"/>
    </xf>
    <xf numFmtId="185" fontId="10" fillId="0" borderId="42" xfId="0" applyNumberFormat="1" applyFont="1" applyFill="1" applyBorder="1" applyAlignment="1">
      <alignment horizontal="center" vertical="center"/>
    </xf>
    <xf numFmtId="187" fontId="10" fillId="0" borderId="4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12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85" zoomScaleNormal="85" zoomScalePageLayoutView="0" workbookViewId="0" topLeftCell="A1">
      <selection activeCell="A4" sqref="A4:J4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12.28125" style="0" customWidth="1"/>
    <col min="8" max="8" width="8.7109375" style="0" customWidth="1"/>
    <col min="9" max="9" width="13.421875" style="0" customWidth="1"/>
    <col min="10" max="10" width="30.57421875" style="0" customWidth="1"/>
    <col min="12" max="12" width="9.57421875" style="0" bestFit="1" customWidth="1"/>
  </cols>
  <sheetData>
    <row r="1" spans="7:10" ht="15.75">
      <c r="G1" s="140" t="s">
        <v>77</v>
      </c>
      <c r="H1" s="140"/>
      <c r="I1" s="140"/>
      <c r="J1" s="140"/>
    </row>
    <row r="2" spans="7:10" ht="15.75" customHeight="1">
      <c r="G2" s="140" t="s">
        <v>107</v>
      </c>
      <c r="H2" s="140"/>
      <c r="I2" s="140"/>
      <c r="J2" s="140"/>
    </row>
    <row r="3" spans="7:10" ht="15.75" customHeight="1">
      <c r="G3" s="140" t="s">
        <v>272</v>
      </c>
      <c r="H3" s="140"/>
      <c r="I3" s="140"/>
      <c r="J3" s="140"/>
    </row>
    <row r="4" spans="1:10" s="6" customFormat="1" ht="18.75">
      <c r="A4" s="148" t="s">
        <v>108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s="6" customFormat="1" ht="18.75">
      <c r="A5" s="148" t="s">
        <v>109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8.75">
      <c r="A6" s="148" t="s">
        <v>69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9.5" thickBot="1">
      <c r="A7" s="169" t="s">
        <v>73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ht="36" customHeight="1">
      <c r="A8" s="170" t="s">
        <v>110</v>
      </c>
      <c r="B8" s="171" t="s">
        <v>111</v>
      </c>
      <c r="C8" s="131" t="s">
        <v>112</v>
      </c>
      <c r="D8" s="132" t="s">
        <v>113</v>
      </c>
      <c r="E8" s="172" t="s">
        <v>114</v>
      </c>
      <c r="F8" s="134" t="s">
        <v>115</v>
      </c>
      <c r="G8" s="131"/>
      <c r="H8" s="131"/>
      <c r="I8" s="173" t="s">
        <v>116</v>
      </c>
      <c r="J8" s="174" t="s">
        <v>117</v>
      </c>
    </row>
    <row r="9" spans="1:10" ht="12.75">
      <c r="A9" s="175"/>
      <c r="B9" s="176"/>
      <c r="C9" s="133"/>
      <c r="D9" s="130"/>
      <c r="E9" s="177"/>
      <c r="F9" s="178">
        <v>2011</v>
      </c>
      <c r="G9" s="179">
        <v>2012</v>
      </c>
      <c r="H9" s="180">
        <v>2013</v>
      </c>
      <c r="I9" s="181"/>
      <c r="J9" s="182"/>
    </row>
    <row r="10" spans="1:10" ht="13.5" thickBot="1">
      <c r="A10" s="183">
        <v>1</v>
      </c>
      <c r="B10" s="184">
        <v>2</v>
      </c>
      <c r="C10" s="111">
        <v>3</v>
      </c>
      <c r="D10" s="185">
        <v>4</v>
      </c>
      <c r="E10" s="186">
        <v>5</v>
      </c>
      <c r="F10" s="184">
        <v>6</v>
      </c>
      <c r="G10" s="111">
        <v>7</v>
      </c>
      <c r="H10" s="187">
        <v>8</v>
      </c>
      <c r="I10" s="187">
        <v>9</v>
      </c>
      <c r="J10" s="188">
        <v>10</v>
      </c>
    </row>
    <row r="11" spans="1:10" ht="18.75" customHeight="1">
      <c r="A11" s="189" t="s">
        <v>118</v>
      </c>
      <c r="B11" s="190"/>
      <c r="C11" s="190"/>
      <c r="D11" s="190"/>
      <c r="E11" s="191"/>
      <c r="F11" s="190"/>
      <c r="G11" s="190"/>
      <c r="H11" s="190"/>
      <c r="I11" s="190"/>
      <c r="J11" s="192"/>
    </row>
    <row r="12" spans="1:10" ht="53.25" customHeight="1">
      <c r="A12" s="193" t="s">
        <v>20</v>
      </c>
      <c r="B12" s="194" t="s">
        <v>84</v>
      </c>
      <c r="C12" s="195" t="s">
        <v>119</v>
      </c>
      <c r="D12" s="196" t="s">
        <v>41</v>
      </c>
      <c r="E12" s="197">
        <f>SUM(F12:H12)</f>
        <v>836.55</v>
      </c>
      <c r="F12" s="198">
        <v>413.8</v>
      </c>
      <c r="G12" s="195">
        <v>162.75</v>
      </c>
      <c r="H12" s="199">
        <v>260</v>
      </c>
      <c r="I12" s="200" t="s">
        <v>120</v>
      </c>
      <c r="J12" s="201" t="s">
        <v>121</v>
      </c>
    </row>
    <row r="13" spans="1:10" ht="59.25" customHeight="1">
      <c r="A13" s="202" t="s">
        <v>21</v>
      </c>
      <c r="B13" s="203" t="s">
        <v>122</v>
      </c>
      <c r="C13" s="204" t="s">
        <v>119</v>
      </c>
      <c r="D13" s="205" t="s">
        <v>41</v>
      </c>
      <c r="E13" s="206">
        <f>SUM(F13:H13)</f>
        <v>707</v>
      </c>
      <c r="F13" s="207">
        <v>405</v>
      </c>
      <c r="G13" s="208">
        <v>157</v>
      </c>
      <c r="H13" s="209">
        <v>145</v>
      </c>
      <c r="I13" s="200" t="s">
        <v>120</v>
      </c>
      <c r="J13" s="210" t="s">
        <v>123</v>
      </c>
    </row>
    <row r="14" spans="1:10" ht="72" customHeight="1">
      <c r="A14" s="211" t="s">
        <v>22</v>
      </c>
      <c r="B14" s="203" t="s">
        <v>124</v>
      </c>
      <c r="C14" s="204" t="s">
        <v>119</v>
      </c>
      <c r="D14" s="196" t="s">
        <v>125</v>
      </c>
      <c r="E14" s="206">
        <f>SUM(F14:H14)</f>
        <v>126.2</v>
      </c>
      <c r="F14" s="212">
        <v>51.8</v>
      </c>
      <c r="G14" s="213"/>
      <c r="H14" s="214">
        <v>74.4</v>
      </c>
      <c r="I14" s="200" t="s">
        <v>120</v>
      </c>
      <c r="J14" s="210" t="s">
        <v>126</v>
      </c>
    </row>
    <row r="15" spans="1:10" ht="59.25" customHeight="1">
      <c r="A15" s="211" t="s">
        <v>23</v>
      </c>
      <c r="B15" s="203" t="s">
        <v>127</v>
      </c>
      <c r="C15" s="204" t="s">
        <v>119</v>
      </c>
      <c r="D15" s="205" t="s">
        <v>128</v>
      </c>
      <c r="E15" s="206">
        <v>520</v>
      </c>
      <c r="F15" s="215"/>
      <c r="G15" s="216"/>
      <c r="H15" s="217">
        <v>520</v>
      </c>
      <c r="I15" s="200" t="s">
        <v>120</v>
      </c>
      <c r="J15" s="201" t="s">
        <v>129</v>
      </c>
    </row>
    <row r="16" spans="1:10" ht="21" customHeight="1" thickBot="1">
      <c r="A16" s="218"/>
      <c r="B16" s="219" t="s">
        <v>130</v>
      </c>
      <c r="C16" s="220"/>
      <c r="D16" s="221"/>
      <c r="E16" s="222">
        <f>SUM(E12:E15)</f>
        <v>2189.75</v>
      </c>
      <c r="F16" s="223">
        <f>SUM(F12:F15)</f>
        <v>870.5999999999999</v>
      </c>
      <c r="G16" s="224">
        <f>SUM(G12:G15)</f>
        <v>319.75</v>
      </c>
      <c r="H16" s="225">
        <f>SUM(H12:H15)</f>
        <v>999.4</v>
      </c>
      <c r="I16" s="226"/>
      <c r="J16" s="227"/>
    </row>
    <row r="17" spans="1:10" ht="18.75" customHeight="1">
      <c r="A17" s="189" t="s">
        <v>131</v>
      </c>
      <c r="B17" s="190"/>
      <c r="C17" s="190"/>
      <c r="D17" s="190"/>
      <c r="E17" s="190"/>
      <c r="F17" s="190"/>
      <c r="G17" s="190"/>
      <c r="H17" s="190"/>
      <c r="I17" s="190"/>
      <c r="J17" s="192"/>
    </row>
    <row r="18" spans="1:10" ht="56.25" customHeight="1">
      <c r="A18" s="228" t="s">
        <v>25</v>
      </c>
      <c r="B18" s="229" t="s">
        <v>132</v>
      </c>
      <c r="C18" s="195" t="s">
        <v>119</v>
      </c>
      <c r="D18" s="196" t="s">
        <v>60</v>
      </c>
      <c r="E18" s="230">
        <v>84</v>
      </c>
      <c r="F18" s="198">
        <v>84</v>
      </c>
      <c r="G18" s="231"/>
      <c r="H18" s="199">
        <v>0</v>
      </c>
      <c r="I18" s="232" t="s">
        <v>133</v>
      </c>
      <c r="J18" s="233" t="s">
        <v>134</v>
      </c>
    </row>
    <row r="19" spans="1:10" ht="79.5" customHeight="1">
      <c r="A19" s="234" t="s">
        <v>26</v>
      </c>
      <c r="B19" s="235" t="s">
        <v>135</v>
      </c>
      <c r="C19" s="236" t="s">
        <v>119</v>
      </c>
      <c r="D19" s="237" t="s">
        <v>136</v>
      </c>
      <c r="E19" s="238">
        <v>795.8</v>
      </c>
      <c r="F19" s="239"/>
      <c r="G19" s="240">
        <v>795.8</v>
      </c>
      <c r="H19" s="241"/>
      <c r="I19" s="242" t="s">
        <v>120</v>
      </c>
      <c r="J19" s="243" t="s">
        <v>137</v>
      </c>
    </row>
    <row r="20" spans="1:10" ht="79.5" customHeight="1">
      <c r="A20" s="234" t="s">
        <v>27</v>
      </c>
      <c r="B20" s="244" t="s">
        <v>138</v>
      </c>
      <c r="C20" s="195" t="s">
        <v>119</v>
      </c>
      <c r="D20" s="196" t="s">
        <v>139</v>
      </c>
      <c r="E20" s="245">
        <f>SUM(F20:H20)</f>
        <v>125.7</v>
      </c>
      <c r="F20" s="246">
        <v>95.7</v>
      </c>
      <c r="G20" s="247"/>
      <c r="H20" s="248">
        <v>30</v>
      </c>
      <c r="I20" s="242" t="s">
        <v>120</v>
      </c>
      <c r="J20" s="233" t="s">
        <v>140</v>
      </c>
    </row>
    <row r="21" spans="1:10" ht="21" customHeight="1" thickBot="1">
      <c r="A21" s="218"/>
      <c r="B21" s="219" t="s">
        <v>141</v>
      </c>
      <c r="C21" s="220"/>
      <c r="D21" s="221"/>
      <c r="E21" s="249">
        <f>SUM(E18:E20)</f>
        <v>1005.5</v>
      </c>
      <c r="F21" s="223">
        <f>SUM(F18:F20)</f>
        <v>179.7</v>
      </c>
      <c r="G21" s="225">
        <f>SUM(G18:G20)</f>
        <v>795.8</v>
      </c>
      <c r="H21" s="225">
        <f>SUM(H18:H20)</f>
        <v>30</v>
      </c>
      <c r="I21" s="226"/>
      <c r="J21" s="250"/>
    </row>
    <row r="22" spans="1:10" ht="22.5" customHeight="1">
      <c r="A22" s="189" t="s">
        <v>142</v>
      </c>
      <c r="B22" s="190"/>
      <c r="C22" s="190"/>
      <c r="D22" s="190"/>
      <c r="E22" s="191"/>
      <c r="F22" s="190"/>
      <c r="G22" s="190"/>
      <c r="H22" s="190"/>
      <c r="I22" s="190"/>
      <c r="J22" s="192"/>
    </row>
    <row r="23" spans="1:10" ht="71.25" customHeight="1">
      <c r="A23" s="251" t="s">
        <v>31</v>
      </c>
      <c r="B23" s="252" t="s">
        <v>143</v>
      </c>
      <c r="C23" s="195" t="s">
        <v>119</v>
      </c>
      <c r="D23" s="196" t="s">
        <v>41</v>
      </c>
      <c r="E23" s="253">
        <f aca="true" t="shared" si="0" ref="E23:E28">SUM(F23:H23)</f>
        <v>42527.06</v>
      </c>
      <c r="F23" s="254">
        <v>16107.6</v>
      </c>
      <c r="G23" s="255">
        <v>12479.46</v>
      </c>
      <c r="H23" s="256">
        <v>13940</v>
      </c>
      <c r="I23" s="242" t="s">
        <v>120</v>
      </c>
      <c r="J23" s="257" t="s">
        <v>144</v>
      </c>
    </row>
    <row r="24" spans="1:10" ht="70.5" customHeight="1">
      <c r="A24" s="258" t="s">
        <v>32</v>
      </c>
      <c r="B24" s="259" t="s">
        <v>145</v>
      </c>
      <c r="C24" s="195" t="s">
        <v>119</v>
      </c>
      <c r="D24" s="196" t="s">
        <v>41</v>
      </c>
      <c r="E24" s="253">
        <f t="shared" si="0"/>
        <v>6847.01</v>
      </c>
      <c r="F24" s="254">
        <v>2106.2</v>
      </c>
      <c r="G24" s="14">
        <v>2238.41</v>
      </c>
      <c r="H24" s="260">
        <v>2502.4</v>
      </c>
      <c r="I24" s="242" t="s">
        <v>120</v>
      </c>
      <c r="J24" s="257" t="s">
        <v>146</v>
      </c>
    </row>
    <row r="25" spans="1:10" ht="61.5" customHeight="1">
      <c r="A25" s="228" t="s">
        <v>33</v>
      </c>
      <c r="B25" s="261" t="s">
        <v>49</v>
      </c>
      <c r="C25" s="195" t="s">
        <v>119</v>
      </c>
      <c r="D25" s="196" t="s">
        <v>41</v>
      </c>
      <c r="E25" s="253">
        <f t="shared" si="0"/>
        <v>12157.400000000001</v>
      </c>
      <c r="F25" s="254">
        <v>4248.5</v>
      </c>
      <c r="G25" s="14">
        <v>3773.3</v>
      </c>
      <c r="H25" s="260">
        <v>4135.6</v>
      </c>
      <c r="I25" s="242" t="s">
        <v>120</v>
      </c>
      <c r="J25" s="257" t="s">
        <v>147</v>
      </c>
    </row>
    <row r="26" spans="1:10" ht="62.25" customHeight="1">
      <c r="A26" s="228" t="s">
        <v>34</v>
      </c>
      <c r="B26" s="252" t="s">
        <v>148</v>
      </c>
      <c r="C26" s="195" t="s">
        <v>119</v>
      </c>
      <c r="D26" s="196" t="s">
        <v>41</v>
      </c>
      <c r="E26" s="253">
        <f t="shared" si="0"/>
        <v>104.03</v>
      </c>
      <c r="F26" s="254">
        <v>32</v>
      </c>
      <c r="G26" s="14">
        <v>34.03</v>
      </c>
      <c r="H26" s="256">
        <v>38</v>
      </c>
      <c r="I26" s="242" t="s">
        <v>120</v>
      </c>
      <c r="J26" s="257" t="s">
        <v>149</v>
      </c>
    </row>
    <row r="27" spans="1:10" ht="69" customHeight="1">
      <c r="A27" s="228" t="s">
        <v>42</v>
      </c>
      <c r="B27" s="261" t="s">
        <v>150</v>
      </c>
      <c r="C27" s="195" t="s">
        <v>119</v>
      </c>
      <c r="D27" s="196" t="s">
        <v>41</v>
      </c>
      <c r="E27" s="253">
        <f t="shared" si="0"/>
        <v>5330.7</v>
      </c>
      <c r="F27" s="254">
        <v>2000</v>
      </c>
      <c r="G27" s="213">
        <v>2125.5</v>
      </c>
      <c r="H27" s="260">
        <v>1205.2</v>
      </c>
      <c r="I27" s="242" t="s">
        <v>120</v>
      </c>
      <c r="J27" s="257" t="s">
        <v>151</v>
      </c>
    </row>
    <row r="28" spans="1:10" ht="63.75" customHeight="1">
      <c r="A28" s="228" t="s">
        <v>152</v>
      </c>
      <c r="B28" s="261" t="s">
        <v>43</v>
      </c>
      <c r="C28" s="195" t="s">
        <v>119</v>
      </c>
      <c r="D28" s="196" t="s">
        <v>41</v>
      </c>
      <c r="E28" s="253">
        <f t="shared" si="0"/>
        <v>1629.4</v>
      </c>
      <c r="F28" s="254">
        <v>500</v>
      </c>
      <c r="G28" s="213">
        <v>535.3</v>
      </c>
      <c r="H28" s="256">
        <v>594.1</v>
      </c>
      <c r="I28" s="242" t="s">
        <v>120</v>
      </c>
      <c r="J28" s="257" t="s">
        <v>153</v>
      </c>
    </row>
    <row r="29" spans="1:10" ht="21.75" customHeight="1" thickBot="1">
      <c r="A29" s="218"/>
      <c r="B29" s="219" t="s">
        <v>154</v>
      </c>
      <c r="C29" s="220"/>
      <c r="D29" s="221"/>
      <c r="E29" s="262">
        <f>SUM(E23:E28)</f>
        <v>68595.59999999999</v>
      </c>
      <c r="F29" s="263">
        <f>SUM(F23:F28)</f>
        <v>24994.3</v>
      </c>
      <c r="G29" s="264">
        <f>SUM(G23:G28)</f>
        <v>21185.999999999996</v>
      </c>
      <c r="H29" s="264">
        <f>SUM(H23:H28)</f>
        <v>22415.3</v>
      </c>
      <c r="I29" s="226"/>
      <c r="J29" s="265"/>
    </row>
    <row r="30" spans="1:10" ht="18.75" customHeight="1">
      <c r="A30" s="266" t="s">
        <v>155</v>
      </c>
      <c r="B30" s="191"/>
      <c r="C30" s="191"/>
      <c r="D30" s="191"/>
      <c r="E30" s="191"/>
      <c r="F30" s="191"/>
      <c r="G30" s="191"/>
      <c r="H30" s="191"/>
      <c r="I30" s="191"/>
      <c r="J30" s="267"/>
    </row>
    <row r="31" spans="1:10" ht="59.25" customHeight="1">
      <c r="A31" s="228" t="s">
        <v>45</v>
      </c>
      <c r="B31" s="252" t="s">
        <v>44</v>
      </c>
      <c r="C31" s="195" t="s">
        <v>119</v>
      </c>
      <c r="D31" s="196" t="s">
        <v>41</v>
      </c>
      <c r="E31" s="253">
        <f>SUM(F31:H31)</f>
        <v>3590.71</v>
      </c>
      <c r="F31" s="254">
        <v>1441.5</v>
      </c>
      <c r="G31" s="14">
        <v>1164.51</v>
      </c>
      <c r="H31" s="260">
        <v>984.7</v>
      </c>
      <c r="I31" s="232" t="s">
        <v>120</v>
      </c>
      <c r="J31" s="268" t="s">
        <v>156</v>
      </c>
    </row>
    <row r="32" spans="1:10" ht="49.5" customHeight="1">
      <c r="A32" s="228" t="s">
        <v>46</v>
      </c>
      <c r="B32" s="259" t="s">
        <v>157</v>
      </c>
      <c r="C32" s="195" t="s">
        <v>119</v>
      </c>
      <c r="D32" s="196" t="s">
        <v>41</v>
      </c>
      <c r="E32" s="269">
        <f>SUM(F32:H32)</f>
        <v>915.14</v>
      </c>
      <c r="F32" s="270">
        <v>400</v>
      </c>
      <c r="G32" s="271">
        <v>323.14</v>
      </c>
      <c r="H32" s="272">
        <v>192</v>
      </c>
      <c r="I32" s="242" t="s">
        <v>120</v>
      </c>
      <c r="J32" s="273" t="s">
        <v>158</v>
      </c>
    </row>
    <row r="33" spans="1:10" ht="48" customHeight="1">
      <c r="A33" s="274" t="s">
        <v>86</v>
      </c>
      <c r="B33" s="275" t="s">
        <v>47</v>
      </c>
      <c r="C33" s="204" t="s">
        <v>119</v>
      </c>
      <c r="D33" s="205" t="s">
        <v>41</v>
      </c>
      <c r="E33" s="276">
        <f>SUM(F33:H33)</f>
        <v>1349.8500000000001</v>
      </c>
      <c r="F33" s="216">
        <v>590</v>
      </c>
      <c r="G33" s="60">
        <v>476.65</v>
      </c>
      <c r="H33" s="277">
        <v>283.2</v>
      </c>
      <c r="I33" s="242" t="s">
        <v>120</v>
      </c>
      <c r="J33" s="273" t="s">
        <v>159</v>
      </c>
    </row>
    <row r="34" spans="1:10" ht="20.25" customHeight="1" thickBot="1">
      <c r="A34" s="218"/>
      <c r="B34" s="219" t="s">
        <v>160</v>
      </c>
      <c r="C34" s="220"/>
      <c r="D34" s="221"/>
      <c r="E34" s="278">
        <f>SUM(E31:E33)</f>
        <v>5855.700000000001</v>
      </c>
      <c r="F34" s="263">
        <f>SUM(F31:F33)</f>
        <v>2431.5</v>
      </c>
      <c r="G34" s="264">
        <f>SUM(G31:G33)</f>
        <v>1964.3000000000002</v>
      </c>
      <c r="H34" s="264">
        <f>SUM(H31:H33)</f>
        <v>1459.9</v>
      </c>
      <c r="I34" s="226"/>
      <c r="J34" s="265"/>
    </row>
    <row r="35" spans="1:10" ht="18.75" customHeight="1">
      <c r="A35" s="189" t="s">
        <v>161</v>
      </c>
      <c r="B35" s="190"/>
      <c r="C35" s="190"/>
      <c r="D35" s="190"/>
      <c r="E35" s="190"/>
      <c r="F35" s="190"/>
      <c r="G35" s="190"/>
      <c r="H35" s="190"/>
      <c r="I35" s="190"/>
      <c r="J35" s="192"/>
    </row>
    <row r="36" spans="1:10" ht="51" customHeight="1">
      <c r="A36" s="279" t="s">
        <v>48</v>
      </c>
      <c r="B36" s="261" t="s">
        <v>51</v>
      </c>
      <c r="C36" s="236" t="s">
        <v>119</v>
      </c>
      <c r="D36" s="280" t="s">
        <v>41</v>
      </c>
      <c r="E36" s="281">
        <f aca="true" t="shared" si="1" ref="E36:E41">SUM(F36:H36)</f>
        <v>2323.8</v>
      </c>
      <c r="F36" s="270">
        <v>803.8</v>
      </c>
      <c r="G36" s="282">
        <v>892.8</v>
      </c>
      <c r="H36" s="283">
        <v>627.2</v>
      </c>
      <c r="I36" s="242" t="s">
        <v>120</v>
      </c>
      <c r="J36" s="284" t="s">
        <v>162</v>
      </c>
    </row>
    <row r="37" spans="1:10" ht="48.75" customHeight="1">
      <c r="A37" s="258" t="s">
        <v>50</v>
      </c>
      <c r="B37" s="259" t="s">
        <v>53</v>
      </c>
      <c r="C37" s="195" t="s">
        <v>119</v>
      </c>
      <c r="D37" s="285" t="s">
        <v>41</v>
      </c>
      <c r="E37" s="253">
        <f t="shared" si="1"/>
        <v>15415.7</v>
      </c>
      <c r="F37" s="270">
        <v>5350</v>
      </c>
      <c r="G37" s="213">
        <v>5831.5</v>
      </c>
      <c r="H37" s="260">
        <v>4234.2</v>
      </c>
      <c r="I37" s="242" t="s">
        <v>120</v>
      </c>
      <c r="J37" s="257" t="s">
        <v>163</v>
      </c>
    </row>
    <row r="38" spans="1:10" ht="59.25" customHeight="1">
      <c r="A38" s="228" t="s">
        <v>52</v>
      </c>
      <c r="B38" s="252" t="s">
        <v>164</v>
      </c>
      <c r="C38" s="195" t="s">
        <v>119</v>
      </c>
      <c r="D38" s="285" t="s">
        <v>41</v>
      </c>
      <c r="E38" s="276">
        <f t="shared" si="1"/>
        <v>4533</v>
      </c>
      <c r="F38" s="254">
        <v>1614.3</v>
      </c>
      <c r="G38" s="213">
        <v>1727.3</v>
      </c>
      <c r="H38" s="256">
        <v>1191.4</v>
      </c>
      <c r="I38" s="242" t="s">
        <v>120</v>
      </c>
      <c r="J38" s="257" t="s">
        <v>165</v>
      </c>
    </row>
    <row r="39" spans="1:10" ht="69.75" customHeight="1">
      <c r="A39" s="228" t="s">
        <v>54</v>
      </c>
      <c r="B39" s="261" t="s">
        <v>166</v>
      </c>
      <c r="C39" s="195" t="s">
        <v>119</v>
      </c>
      <c r="D39" s="196" t="s">
        <v>41</v>
      </c>
      <c r="E39" s="253">
        <f t="shared" si="1"/>
        <v>808.1</v>
      </c>
      <c r="F39" s="254">
        <v>561</v>
      </c>
      <c r="G39" s="14">
        <v>247.1</v>
      </c>
      <c r="H39" s="260"/>
      <c r="I39" s="242" t="s">
        <v>133</v>
      </c>
      <c r="J39" s="257" t="s">
        <v>167</v>
      </c>
    </row>
    <row r="40" spans="1:10" ht="83.25" customHeight="1">
      <c r="A40" s="228" t="s">
        <v>55</v>
      </c>
      <c r="B40" s="261" t="s">
        <v>168</v>
      </c>
      <c r="C40" s="195" t="s">
        <v>119</v>
      </c>
      <c r="D40" s="196" t="s">
        <v>41</v>
      </c>
      <c r="E40" s="253">
        <f t="shared" si="1"/>
        <v>2282.7</v>
      </c>
      <c r="F40" s="254">
        <v>934.8</v>
      </c>
      <c r="G40" s="14">
        <v>852.7</v>
      </c>
      <c r="H40" s="256">
        <v>495.2</v>
      </c>
      <c r="I40" s="242" t="s">
        <v>120</v>
      </c>
      <c r="J40" s="257" t="s">
        <v>169</v>
      </c>
    </row>
    <row r="41" spans="1:10" ht="102" customHeight="1">
      <c r="A41" s="228" t="s">
        <v>56</v>
      </c>
      <c r="B41" s="252" t="s">
        <v>170</v>
      </c>
      <c r="C41" s="195" t="s">
        <v>119</v>
      </c>
      <c r="D41" s="285" t="s">
        <v>41</v>
      </c>
      <c r="E41" s="269">
        <f t="shared" si="1"/>
        <v>938.6</v>
      </c>
      <c r="F41" s="254">
        <v>323.7</v>
      </c>
      <c r="G41" s="14">
        <v>352.8</v>
      </c>
      <c r="H41" s="260">
        <v>262.1</v>
      </c>
      <c r="I41" s="242" t="s">
        <v>120</v>
      </c>
      <c r="J41" s="257" t="s">
        <v>171</v>
      </c>
    </row>
    <row r="42" spans="1:10" ht="64.5" customHeight="1">
      <c r="A42" s="228" t="s">
        <v>57</v>
      </c>
      <c r="B42" s="252" t="s">
        <v>59</v>
      </c>
      <c r="C42" s="195" t="s">
        <v>119</v>
      </c>
      <c r="D42" s="285" t="s">
        <v>41</v>
      </c>
      <c r="E42" s="253">
        <f>SUM(F42:H42)</f>
        <v>343.5</v>
      </c>
      <c r="F42" s="254">
        <v>107.9</v>
      </c>
      <c r="G42" s="14">
        <v>117.6</v>
      </c>
      <c r="H42" s="256">
        <v>118</v>
      </c>
      <c r="I42" s="242" t="s">
        <v>120</v>
      </c>
      <c r="J42" s="257" t="s">
        <v>172</v>
      </c>
    </row>
    <row r="43" spans="1:10" ht="69" customHeight="1">
      <c r="A43" s="258" t="s">
        <v>58</v>
      </c>
      <c r="B43" s="252" t="s">
        <v>173</v>
      </c>
      <c r="C43" s="195" t="s">
        <v>119</v>
      </c>
      <c r="D43" s="285" t="s">
        <v>6</v>
      </c>
      <c r="E43" s="253">
        <v>270</v>
      </c>
      <c r="F43" s="254">
        <v>270</v>
      </c>
      <c r="G43" s="14"/>
      <c r="H43" s="260"/>
      <c r="I43" s="242" t="s">
        <v>133</v>
      </c>
      <c r="J43" s="257" t="s">
        <v>174</v>
      </c>
    </row>
    <row r="44" spans="1:10" s="292" customFormat="1" ht="21.75" customHeight="1" thickBot="1">
      <c r="A44" s="286"/>
      <c r="B44" s="287" t="s">
        <v>175</v>
      </c>
      <c r="C44" s="288"/>
      <c r="D44" s="289"/>
      <c r="E44" s="278">
        <f>SUM(E36:E43)</f>
        <v>26915.399999999998</v>
      </c>
      <c r="F44" s="263">
        <f>SUM(F36:F43)</f>
        <v>9965.5</v>
      </c>
      <c r="G44" s="264">
        <f>SUM(G36:G43)</f>
        <v>10021.800000000001</v>
      </c>
      <c r="H44" s="264">
        <f>SUM(H36:H43)</f>
        <v>6928.099999999999</v>
      </c>
      <c r="I44" s="290"/>
      <c r="J44" s="291"/>
    </row>
    <row r="45" spans="1:10" ht="24" customHeight="1">
      <c r="A45" s="189" t="s">
        <v>176</v>
      </c>
      <c r="B45" s="190"/>
      <c r="C45" s="190"/>
      <c r="D45" s="190"/>
      <c r="E45" s="190"/>
      <c r="F45" s="190"/>
      <c r="G45" s="190"/>
      <c r="H45" s="190"/>
      <c r="I45" s="190"/>
      <c r="J45" s="192"/>
    </row>
    <row r="46" spans="1:10" ht="94.5" customHeight="1">
      <c r="A46" s="279" t="s">
        <v>61</v>
      </c>
      <c r="B46" s="261" t="s">
        <v>62</v>
      </c>
      <c r="C46" s="195" t="s">
        <v>119</v>
      </c>
      <c r="D46" s="285" t="s">
        <v>41</v>
      </c>
      <c r="E46" s="253">
        <f>SUM(F46:H46)</f>
        <v>503.9</v>
      </c>
      <c r="F46" s="293">
        <v>160.5</v>
      </c>
      <c r="G46" s="213">
        <v>171.7</v>
      </c>
      <c r="H46" s="256">
        <v>171.7</v>
      </c>
      <c r="I46" s="242" t="s">
        <v>120</v>
      </c>
      <c r="J46" s="257" t="s">
        <v>177</v>
      </c>
    </row>
    <row r="47" spans="1:10" ht="62.25" customHeight="1">
      <c r="A47" s="228" t="s">
        <v>63</v>
      </c>
      <c r="B47" s="252" t="s">
        <v>64</v>
      </c>
      <c r="C47" s="195" t="s">
        <v>119</v>
      </c>
      <c r="D47" s="285" t="s">
        <v>41</v>
      </c>
      <c r="E47" s="253">
        <f>SUM(F47:H47)</f>
        <v>528.9</v>
      </c>
      <c r="F47" s="293">
        <v>160.5</v>
      </c>
      <c r="G47" s="213">
        <v>171.7</v>
      </c>
      <c r="H47" s="256">
        <v>196.7</v>
      </c>
      <c r="I47" s="242" t="s">
        <v>120</v>
      </c>
      <c r="J47" s="257" t="s">
        <v>178</v>
      </c>
    </row>
    <row r="48" spans="1:10" ht="78" customHeight="1">
      <c r="A48" s="228" t="s">
        <v>65</v>
      </c>
      <c r="B48" s="252" t="s">
        <v>179</v>
      </c>
      <c r="C48" s="195" t="s">
        <v>119</v>
      </c>
      <c r="D48" s="285" t="s">
        <v>41</v>
      </c>
      <c r="E48" s="253">
        <f>SUM(F48:H48)</f>
        <v>918.7</v>
      </c>
      <c r="F48" s="293">
        <v>218.5</v>
      </c>
      <c r="G48" s="213">
        <v>450</v>
      </c>
      <c r="H48" s="260">
        <v>250.2</v>
      </c>
      <c r="I48" s="242" t="s">
        <v>120</v>
      </c>
      <c r="J48" s="257" t="s">
        <v>180</v>
      </c>
    </row>
    <row r="49" spans="1:10" s="292" customFormat="1" ht="21" customHeight="1" thickBot="1">
      <c r="A49" s="286"/>
      <c r="B49" s="287" t="s">
        <v>181</v>
      </c>
      <c r="C49" s="288"/>
      <c r="D49" s="289"/>
      <c r="E49" s="278">
        <f>SUM(E46:E48)</f>
        <v>1951.5</v>
      </c>
      <c r="F49" s="263">
        <f>SUM(F46:F48)</f>
        <v>539.5</v>
      </c>
      <c r="G49" s="294">
        <f>SUM(G46:G48)</f>
        <v>793.4</v>
      </c>
      <c r="H49" s="295">
        <f>SUM(H46:H48)</f>
        <v>618.5999999999999</v>
      </c>
      <c r="I49" s="295"/>
      <c r="J49" s="291"/>
    </row>
    <row r="50" spans="1:10" ht="25.5" customHeight="1">
      <c r="A50" s="266" t="s">
        <v>182</v>
      </c>
      <c r="B50" s="191"/>
      <c r="C50" s="191"/>
      <c r="D50" s="191"/>
      <c r="E50" s="191"/>
      <c r="F50" s="191"/>
      <c r="G50" s="191"/>
      <c r="H50" s="296"/>
      <c r="I50" s="296"/>
      <c r="J50" s="267"/>
    </row>
    <row r="51" spans="1:10" ht="25.5" customHeight="1">
      <c r="A51" s="297" t="s">
        <v>67</v>
      </c>
      <c r="B51" s="298" t="s">
        <v>183</v>
      </c>
      <c r="C51" s="299" t="s">
        <v>184</v>
      </c>
      <c r="D51" s="300" t="s">
        <v>41</v>
      </c>
      <c r="E51" s="301">
        <f>SUM(F51:H51)</f>
        <v>66198.95</v>
      </c>
      <c r="F51" s="302">
        <v>8340.8</v>
      </c>
      <c r="G51" s="303">
        <f>SUM(G52:G54)</f>
        <v>19185.4</v>
      </c>
      <c r="H51" s="304">
        <f>SUM(H52:H54)</f>
        <v>38672.75</v>
      </c>
      <c r="I51" s="305" t="s">
        <v>120</v>
      </c>
      <c r="J51" s="306" t="s">
        <v>185</v>
      </c>
    </row>
    <row r="52" spans="1:10" ht="25.5" customHeight="1">
      <c r="A52" s="307"/>
      <c r="B52" s="308"/>
      <c r="C52" s="309" t="s">
        <v>119</v>
      </c>
      <c r="D52" s="310" t="s">
        <v>41</v>
      </c>
      <c r="E52" s="311">
        <f>SUM(F52:H52)</f>
        <v>39758.308000000005</v>
      </c>
      <c r="F52" s="312">
        <v>8340.8</v>
      </c>
      <c r="G52" s="313">
        <v>6623.7</v>
      </c>
      <c r="H52" s="314">
        <v>24793.808</v>
      </c>
      <c r="I52" s="315"/>
      <c r="J52" s="316"/>
    </row>
    <row r="53" spans="1:10" ht="43.5" customHeight="1">
      <c r="A53" s="307"/>
      <c r="B53" s="308"/>
      <c r="C53" s="309" t="s">
        <v>186</v>
      </c>
      <c r="D53" s="310" t="s">
        <v>187</v>
      </c>
      <c r="E53" s="317">
        <f>SUM(F53:H53)</f>
        <v>950</v>
      </c>
      <c r="F53" s="312"/>
      <c r="G53" s="313">
        <v>950</v>
      </c>
      <c r="H53" s="318"/>
      <c r="I53" s="315"/>
      <c r="J53" s="316"/>
    </row>
    <row r="54" spans="1:10" ht="36.75" customHeight="1" thickBot="1">
      <c r="A54" s="319"/>
      <c r="B54" s="320"/>
      <c r="C54" s="321" t="s">
        <v>188</v>
      </c>
      <c r="D54" s="322" t="s">
        <v>189</v>
      </c>
      <c r="E54" s="323">
        <f>SUM(F54:H54)</f>
        <v>25490.642</v>
      </c>
      <c r="F54" s="324"/>
      <c r="G54" s="325">
        <v>11611.7</v>
      </c>
      <c r="H54" s="326">
        <v>13878.942</v>
      </c>
      <c r="I54" s="327"/>
      <c r="J54" s="328"/>
    </row>
    <row r="55" spans="1:10" ht="36" customHeight="1">
      <c r="A55" s="329" t="s">
        <v>190</v>
      </c>
      <c r="B55" s="330" t="s">
        <v>191</v>
      </c>
      <c r="C55" s="331"/>
      <c r="D55" s="332"/>
      <c r="E55" s="333"/>
      <c r="F55" s="334"/>
      <c r="G55" s="335"/>
      <c r="H55" s="336"/>
      <c r="I55" s="331"/>
      <c r="J55" s="337"/>
    </row>
    <row r="56" spans="1:10" ht="82.5" customHeight="1">
      <c r="A56" s="211" t="s">
        <v>192</v>
      </c>
      <c r="B56" s="338" t="s">
        <v>193</v>
      </c>
      <c r="C56" s="339" t="s">
        <v>119</v>
      </c>
      <c r="D56" s="310" t="s">
        <v>41</v>
      </c>
      <c r="E56" s="340">
        <f>SUM(F56:H56)</f>
        <v>175.3</v>
      </c>
      <c r="F56" s="341">
        <v>54</v>
      </c>
      <c r="G56" s="342">
        <v>58.3</v>
      </c>
      <c r="H56" s="343">
        <v>63</v>
      </c>
      <c r="I56" s="242" t="s">
        <v>120</v>
      </c>
      <c r="J56" s="243" t="s">
        <v>194</v>
      </c>
    </row>
    <row r="57" spans="1:10" ht="54.75" customHeight="1">
      <c r="A57" s="211" t="s">
        <v>195</v>
      </c>
      <c r="B57" s="344" t="s">
        <v>196</v>
      </c>
      <c r="C57" s="345" t="s">
        <v>119</v>
      </c>
      <c r="D57" s="300" t="s">
        <v>41</v>
      </c>
      <c r="E57" s="346">
        <f>SUM(F57:H57)</f>
        <v>301.2</v>
      </c>
      <c r="F57" s="347">
        <v>82.8</v>
      </c>
      <c r="G57" s="348">
        <v>109.4</v>
      </c>
      <c r="H57" s="349">
        <v>109</v>
      </c>
      <c r="I57" s="242" t="s">
        <v>120</v>
      </c>
      <c r="J57" s="233" t="s">
        <v>197</v>
      </c>
    </row>
    <row r="58" spans="1:10" ht="18.75" customHeight="1" thickBot="1">
      <c r="A58" s="286"/>
      <c r="B58" s="287" t="s">
        <v>198</v>
      </c>
      <c r="C58" s="288"/>
      <c r="D58" s="289"/>
      <c r="E58" s="350">
        <f>E57+E56+E51</f>
        <v>66675.45</v>
      </c>
      <c r="F58" s="351">
        <f>F57+F56+F51</f>
        <v>8477.599999999999</v>
      </c>
      <c r="G58" s="352">
        <f>G57+G56+G51</f>
        <v>19353.100000000002</v>
      </c>
      <c r="H58" s="353">
        <f>H57+H56+H51</f>
        <v>38844.75</v>
      </c>
      <c r="I58" s="290"/>
      <c r="J58" s="291"/>
    </row>
    <row r="59" spans="1:10" ht="21.75" customHeight="1" thickBot="1">
      <c r="A59" s="354"/>
      <c r="B59" s="355" t="s">
        <v>18</v>
      </c>
      <c r="C59" s="355"/>
      <c r="D59" s="356"/>
      <c r="E59" s="357">
        <f>E58+E49+E44+E34+E29+E21+E16</f>
        <v>173188.89999999997</v>
      </c>
      <c r="F59" s="357">
        <f>F58+F49+F44+F34+F29+F21+F16</f>
        <v>47458.69999999999</v>
      </c>
      <c r="G59" s="358">
        <f>G57+G56+G51+G48+G47+G46+G42+G41+G40+G39+G38+G37+G36+G33+G32+G31+G28+G27+G26+G25+G24+G23+G19+G13+G12</f>
        <v>54434.15</v>
      </c>
      <c r="H59" s="359">
        <f>H58+H49+H44+H34+H29+H21+H16</f>
        <v>71296.04999999999</v>
      </c>
      <c r="I59" s="360"/>
      <c r="J59" s="361"/>
    </row>
    <row r="60" spans="1:10" ht="18.75" customHeight="1">
      <c r="A60" s="362"/>
      <c r="B60" s="12"/>
      <c r="C60" s="12"/>
      <c r="D60" s="12"/>
      <c r="E60" s="363"/>
      <c r="F60" s="363"/>
      <c r="G60" s="364"/>
      <c r="H60" s="363"/>
      <c r="I60" s="12"/>
      <c r="J60" s="12"/>
    </row>
    <row r="61" spans="1:10" ht="21" customHeight="1">
      <c r="A61" s="12"/>
      <c r="B61" s="12"/>
      <c r="C61" s="12"/>
      <c r="D61" s="12"/>
      <c r="E61" s="12"/>
      <c r="F61" s="363"/>
      <c r="G61" s="363"/>
      <c r="H61" s="12"/>
      <c r="I61" s="12"/>
      <c r="J61" s="12"/>
    </row>
    <row r="62" spans="1:10" ht="23.25" customHeight="1">
      <c r="A62" s="12"/>
      <c r="B62" s="12"/>
      <c r="C62" s="12"/>
      <c r="D62" s="12"/>
      <c r="E62" s="365"/>
      <c r="F62" s="12"/>
      <c r="G62" s="363"/>
      <c r="H62" s="12"/>
      <c r="I62" s="363"/>
      <c r="J62" s="12"/>
    </row>
    <row r="63" ht="18.75" customHeight="1">
      <c r="A63" s="12"/>
    </row>
    <row r="64" ht="21.75" customHeight="1"/>
    <row r="65" ht="23.25" customHeight="1"/>
    <row r="66" ht="20.25" customHeight="1"/>
    <row r="67" ht="20.2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37.5" customHeight="1"/>
    <row r="83" ht="76.5" customHeight="1"/>
    <row r="84" ht="44.25" customHeight="1"/>
    <row r="85" spans="1:10" s="292" customFormat="1" ht="21.75" customHeight="1">
      <c r="A85"/>
      <c r="B85"/>
      <c r="C85"/>
      <c r="D85"/>
      <c r="E85"/>
      <c r="F85"/>
      <c r="G85"/>
      <c r="H85"/>
      <c r="I85"/>
      <c r="J85"/>
    </row>
    <row r="86" ht="25.5" customHeight="1"/>
    <row r="87" ht="33" customHeight="1"/>
    <row r="88" ht="42.75" customHeight="1"/>
    <row r="89" ht="13.5" customHeight="1"/>
    <row r="90" ht="42.75" customHeight="1"/>
    <row r="91" ht="19.5" customHeight="1"/>
  </sheetData>
  <sheetProtection/>
  <mergeCells count="27">
    <mergeCell ref="I59:J59"/>
    <mergeCell ref="A50:J50"/>
    <mergeCell ref="A51:A54"/>
    <mergeCell ref="B51:B54"/>
    <mergeCell ref="I51:I54"/>
    <mergeCell ref="J51:J54"/>
    <mergeCell ref="A22:J22"/>
    <mergeCell ref="A30:J30"/>
    <mergeCell ref="A35:J35"/>
    <mergeCell ref="A45:J45"/>
    <mergeCell ref="I8:I9"/>
    <mergeCell ref="J8:J9"/>
    <mergeCell ref="A11:J11"/>
    <mergeCell ref="A17:J17"/>
    <mergeCell ref="G1:J1"/>
    <mergeCell ref="G2:J2"/>
    <mergeCell ref="G3:J3"/>
    <mergeCell ref="A4:J4"/>
    <mergeCell ref="A5:J5"/>
    <mergeCell ref="A6:J6"/>
    <mergeCell ref="A7:J7"/>
    <mergeCell ref="A8:A9"/>
    <mergeCell ref="B8:B9"/>
    <mergeCell ref="C8:C9"/>
    <mergeCell ref="D8:D9"/>
    <mergeCell ref="E8:E9"/>
    <mergeCell ref="F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F3" sqref="F3:I3"/>
    </sheetView>
  </sheetViews>
  <sheetFormatPr defaultColWidth="9.140625" defaultRowHeight="12.75"/>
  <cols>
    <col min="2" max="2" width="58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10.57421875" style="0" customWidth="1"/>
    <col min="9" max="9" width="9.28125" style="0" customWidth="1"/>
  </cols>
  <sheetData>
    <row r="1" spans="6:9" ht="15.75">
      <c r="F1" s="140" t="s">
        <v>106</v>
      </c>
      <c r="G1" s="140"/>
      <c r="H1" s="140"/>
      <c r="I1" s="140"/>
    </row>
    <row r="2" spans="6:9" ht="40.5" customHeight="1">
      <c r="F2" s="140" t="s">
        <v>273</v>
      </c>
      <c r="G2" s="140"/>
      <c r="H2" s="140"/>
      <c r="I2" s="140"/>
    </row>
    <row r="3" spans="6:9" ht="15.75">
      <c r="F3" s="147" t="s">
        <v>77</v>
      </c>
      <c r="G3" s="147"/>
      <c r="H3" s="147"/>
      <c r="I3" s="147"/>
    </row>
    <row r="4" spans="6:9" ht="15.75">
      <c r="F4" s="147" t="s">
        <v>78</v>
      </c>
      <c r="G4" s="147"/>
      <c r="H4" s="147"/>
      <c r="I4" s="147"/>
    </row>
    <row r="6" spans="1:9" s="5" customFormat="1" ht="18.75">
      <c r="A6" s="123"/>
      <c r="B6" s="148" t="s">
        <v>0</v>
      </c>
      <c r="C6" s="148"/>
      <c r="D6" s="148"/>
      <c r="E6" s="148"/>
      <c r="F6" s="148"/>
      <c r="G6" s="148"/>
      <c r="H6" s="148"/>
      <c r="I6" s="148"/>
    </row>
    <row r="7" spans="1:9" s="5" customFormat="1" ht="18.75">
      <c r="A7" s="123"/>
      <c r="B7" s="148" t="s">
        <v>1</v>
      </c>
      <c r="C7" s="148"/>
      <c r="D7" s="148"/>
      <c r="E7" s="148"/>
      <c r="F7" s="148"/>
      <c r="G7" s="148"/>
      <c r="H7" s="148"/>
      <c r="I7" s="148"/>
    </row>
    <row r="8" spans="1:9" s="6" customFormat="1" ht="18.75">
      <c r="A8" s="123"/>
      <c r="B8" s="148" t="s">
        <v>69</v>
      </c>
      <c r="C8" s="148"/>
      <c r="D8" s="148"/>
      <c r="E8" s="148"/>
      <c r="F8" s="148"/>
      <c r="G8" s="148"/>
      <c r="H8" s="148"/>
      <c r="I8" s="148"/>
    </row>
    <row r="9" spans="1:9" s="6" customFormat="1" ht="15.75" customHeight="1">
      <c r="A9" s="123"/>
      <c r="B9" s="151" t="s">
        <v>73</v>
      </c>
      <c r="C9" s="151"/>
      <c r="D9" s="151"/>
      <c r="E9" s="151"/>
      <c r="F9" s="151"/>
      <c r="G9" s="151"/>
      <c r="H9" s="151"/>
      <c r="I9" s="151"/>
    </row>
    <row r="10" spans="1:9" s="6" customFormat="1" ht="15.75" customHeight="1" thickBot="1">
      <c r="A10" s="123"/>
      <c r="B10" s="124"/>
      <c r="C10" s="124"/>
      <c r="D10" s="124"/>
      <c r="E10" s="124"/>
      <c r="F10" s="124"/>
      <c r="G10" s="124"/>
      <c r="H10" s="124"/>
      <c r="I10" s="124"/>
    </row>
    <row r="11" spans="1:12" ht="15.75" customHeight="1">
      <c r="A11" s="155"/>
      <c r="B11" s="152" t="s">
        <v>2</v>
      </c>
      <c r="C11" s="135" t="s">
        <v>16</v>
      </c>
      <c r="D11" s="161" t="s">
        <v>3</v>
      </c>
      <c r="E11" s="158" t="s">
        <v>15</v>
      </c>
      <c r="F11" s="152" t="s">
        <v>17</v>
      </c>
      <c r="G11" s="131"/>
      <c r="H11" s="131"/>
      <c r="I11" s="132"/>
      <c r="J11" s="1"/>
      <c r="K11" s="1"/>
      <c r="L11" s="1"/>
    </row>
    <row r="12" spans="1:12" ht="15.75" customHeight="1">
      <c r="A12" s="156"/>
      <c r="B12" s="153"/>
      <c r="C12" s="136"/>
      <c r="D12" s="162"/>
      <c r="E12" s="159"/>
      <c r="F12" s="167" t="s">
        <v>4</v>
      </c>
      <c r="G12" s="164" t="s">
        <v>5</v>
      </c>
      <c r="H12" s="165"/>
      <c r="I12" s="166"/>
      <c r="J12" s="1"/>
      <c r="K12" s="1"/>
      <c r="L12" s="1"/>
    </row>
    <row r="13" spans="1:12" ht="26.25" customHeight="1" thickBot="1">
      <c r="A13" s="157"/>
      <c r="B13" s="154"/>
      <c r="C13" s="137"/>
      <c r="D13" s="163"/>
      <c r="E13" s="160"/>
      <c r="F13" s="168"/>
      <c r="G13" s="78" t="s">
        <v>6</v>
      </c>
      <c r="H13" s="40" t="s">
        <v>7</v>
      </c>
      <c r="I13" s="41" t="s">
        <v>14</v>
      </c>
      <c r="J13" s="1"/>
      <c r="K13" s="1"/>
      <c r="L13" s="1"/>
    </row>
    <row r="14" spans="1:12" ht="48.75" customHeight="1">
      <c r="A14" s="61" t="s">
        <v>19</v>
      </c>
      <c r="B14" s="32" t="s">
        <v>84</v>
      </c>
      <c r="C14" s="16"/>
      <c r="D14" s="144" t="s">
        <v>9</v>
      </c>
      <c r="E14" s="125">
        <f>F14</f>
        <v>836.55</v>
      </c>
      <c r="F14" s="125">
        <f>SUM(G14:I14)</f>
        <v>836.55</v>
      </c>
      <c r="G14" s="74">
        <f>SUM(G15:G18)</f>
        <v>413.8</v>
      </c>
      <c r="H14" s="17">
        <f>SUM(H15:H18)</f>
        <v>162.75</v>
      </c>
      <c r="I14" s="108">
        <f>SUM(I15:I19)</f>
        <v>260</v>
      </c>
      <c r="J14" s="1"/>
      <c r="K14" s="1"/>
      <c r="L14" s="1"/>
    </row>
    <row r="15" spans="1:12" ht="12.75">
      <c r="A15" s="62" t="s">
        <v>20</v>
      </c>
      <c r="B15" s="33" t="s">
        <v>71</v>
      </c>
      <c r="C15" s="7" t="s">
        <v>6</v>
      </c>
      <c r="D15" s="145"/>
      <c r="E15" s="50">
        <v>206.9</v>
      </c>
      <c r="F15" s="50">
        <v>206.9</v>
      </c>
      <c r="G15" s="44">
        <v>206.9</v>
      </c>
      <c r="H15" s="2"/>
      <c r="I15" s="18"/>
      <c r="J15" s="1"/>
      <c r="K15" s="1"/>
      <c r="L15" s="1"/>
    </row>
    <row r="16" spans="1:12" ht="12.75">
      <c r="A16" s="62" t="s">
        <v>21</v>
      </c>
      <c r="B16" s="33" t="s">
        <v>10</v>
      </c>
      <c r="C16" s="7" t="s">
        <v>7</v>
      </c>
      <c r="D16" s="145"/>
      <c r="E16" s="50">
        <f>F16</f>
        <v>81.375</v>
      </c>
      <c r="F16" s="50">
        <f>H16</f>
        <v>81.375</v>
      </c>
      <c r="G16" s="44"/>
      <c r="H16" s="10">
        <v>81.375</v>
      </c>
      <c r="I16" s="19"/>
      <c r="J16" s="1"/>
      <c r="K16" s="1"/>
      <c r="L16" s="1"/>
    </row>
    <row r="17" spans="1:12" ht="12.75">
      <c r="A17" s="62" t="s">
        <v>22</v>
      </c>
      <c r="B17" s="33" t="s">
        <v>92</v>
      </c>
      <c r="C17" s="7" t="s">
        <v>7</v>
      </c>
      <c r="D17" s="145"/>
      <c r="E17" s="50">
        <f>F17</f>
        <v>81.375</v>
      </c>
      <c r="F17" s="50">
        <f>H17</f>
        <v>81.375</v>
      </c>
      <c r="G17" s="33"/>
      <c r="H17" s="10">
        <v>81.375</v>
      </c>
      <c r="I17" s="19"/>
      <c r="J17" s="1"/>
      <c r="K17" s="1"/>
      <c r="L17" s="1"/>
    </row>
    <row r="18" spans="1:12" ht="12.75">
      <c r="A18" s="62" t="s">
        <v>23</v>
      </c>
      <c r="B18" s="33" t="s">
        <v>70</v>
      </c>
      <c r="C18" s="7" t="s">
        <v>6</v>
      </c>
      <c r="D18" s="145"/>
      <c r="E18" s="51">
        <v>206.9</v>
      </c>
      <c r="F18" s="51">
        <v>206.9</v>
      </c>
      <c r="G18" s="104">
        <v>206.9</v>
      </c>
      <c r="H18" s="105"/>
      <c r="I18" s="106"/>
      <c r="J18" s="1"/>
      <c r="K18" s="1"/>
      <c r="L18" s="1"/>
    </row>
    <row r="19" spans="1:12" ht="13.5" thickBot="1">
      <c r="A19" s="109" t="s">
        <v>96</v>
      </c>
      <c r="B19" s="110" t="s">
        <v>97</v>
      </c>
      <c r="C19" s="111" t="s">
        <v>14</v>
      </c>
      <c r="D19" s="146"/>
      <c r="E19" s="129">
        <v>260</v>
      </c>
      <c r="F19" s="129">
        <v>260</v>
      </c>
      <c r="G19" s="102"/>
      <c r="H19" s="103"/>
      <c r="I19" s="107">
        <v>260</v>
      </c>
      <c r="J19" s="1"/>
      <c r="K19" s="1"/>
      <c r="L19" s="1"/>
    </row>
    <row r="20" spans="1:12" ht="50.25" customHeight="1">
      <c r="A20" s="61" t="s">
        <v>24</v>
      </c>
      <c r="B20" s="34" t="s">
        <v>83</v>
      </c>
      <c r="C20" s="20"/>
      <c r="D20" s="149" t="s">
        <v>9</v>
      </c>
      <c r="E20" s="52">
        <f>F20</f>
        <v>707</v>
      </c>
      <c r="F20" s="52">
        <f>SUM(G20:I20)</f>
        <v>707</v>
      </c>
      <c r="G20" s="45">
        <f>SUM(G21:G27)</f>
        <v>405</v>
      </c>
      <c r="H20" s="21">
        <f>SUM(H21:H27)</f>
        <v>157</v>
      </c>
      <c r="I20" s="22">
        <f>SUM(I21:I30)</f>
        <v>145</v>
      </c>
      <c r="J20" s="1"/>
      <c r="K20" s="1"/>
      <c r="L20" s="1"/>
    </row>
    <row r="21" spans="1:12" ht="12.75">
      <c r="A21" s="62" t="s">
        <v>25</v>
      </c>
      <c r="B21" s="35" t="s">
        <v>72</v>
      </c>
      <c r="C21" s="8" t="s">
        <v>6</v>
      </c>
      <c r="D21" s="150"/>
      <c r="E21" s="53">
        <v>45</v>
      </c>
      <c r="F21" s="53">
        <v>45</v>
      </c>
      <c r="G21" s="46">
        <v>45</v>
      </c>
      <c r="H21" s="9"/>
      <c r="I21" s="23"/>
      <c r="J21" s="1"/>
      <c r="K21" s="1"/>
      <c r="L21" s="1"/>
    </row>
    <row r="22" spans="1:12" ht="12.75">
      <c r="A22" s="62" t="s">
        <v>26</v>
      </c>
      <c r="B22" s="35" t="s">
        <v>13</v>
      </c>
      <c r="C22" s="8" t="s">
        <v>6</v>
      </c>
      <c r="D22" s="150"/>
      <c r="E22" s="53">
        <v>60</v>
      </c>
      <c r="F22" s="53">
        <v>60</v>
      </c>
      <c r="G22" s="46">
        <v>60</v>
      </c>
      <c r="H22" s="9"/>
      <c r="I22" s="23"/>
      <c r="J22" s="1"/>
      <c r="K22" s="1"/>
      <c r="L22" s="1"/>
    </row>
    <row r="23" spans="1:12" s="12" customFormat="1" ht="12.75">
      <c r="A23" s="63" t="s">
        <v>27</v>
      </c>
      <c r="B23" s="35" t="s">
        <v>11</v>
      </c>
      <c r="C23" s="8" t="s">
        <v>6</v>
      </c>
      <c r="D23" s="150"/>
      <c r="E23" s="53">
        <v>105</v>
      </c>
      <c r="F23" s="53">
        <v>105</v>
      </c>
      <c r="G23" s="46">
        <v>105</v>
      </c>
      <c r="H23" s="9"/>
      <c r="I23" s="23"/>
      <c r="K23" s="11"/>
      <c r="L23" s="11"/>
    </row>
    <row r="24" spans="1:12" s="12" customFormat="1" ht="12.75">
      <c r="A24" s="63" t="s">
        <v>28</v>
      </c>
      <c r="B24" s="35" t="s">
        <v>12</v>
      </c>
      <c r="C24" s="8" t="s">
        <v>7</v>
      </c>
      <c r="D24" s="150"/>
      <c r="E24" s="53">
        <v>37.7</v>
      </c>
      <c r="F24" s="53">
        <v>37.7</v>
      </c>
      <c r="G24" s="46"/>
      <c r="H24" s="9">
        <v>37.7</v>
      </c>
      <c r="I24" s="23"/>
      <c r="J24" s="11"/>
      <c r="K24" s="11"/>
      <c r="L24" s="11"/>
    </row>
    <row r="25" spans="1:12" s="12" customFormat="1" ht="12.75">
      <c r="A25" s="68" t="s">
        <v>29</v>
      </c>
      <c r="B25" s="73" t="s">
        <v>39</v>
      </c>
      <c r="C25" s="8" t="s">
        <v>7</v>
      </c>
      <c r="D25" s="150"/>
      <c r="E25" s="53">
        <v>87.9</v>
      </c>
      <c r="F25" s="53">
        <v>87.9</v>
      </c>
      <c r="G25" s="46"/>
      <c r="H25" s="9">
        <v>87.9</v>
      </c>
      <c r="I25" s="23"/>
      <c r="J25" s="11"/>
      <c r="K25" s="11"/>
      <c r="L25" s="11"/>
    </row>
    <row r="26" spans="1:12" s="12" customFormat="1" ht="12.75">
      <c r="A26" s="68" t="s">
        <v>81</v>
      </c>
      <c r="B26" s="71" t="s">
        <v>80</v>
      </c>
      <c r="C26" s="72" t="s">
        <v>6</v>
      </c>
      <c r="D26" s="150"/>
      <c r="E26" s="79">
        <v>195</v>
      </c>
      <c r="F26" s="79">
        <v>195</v>
      </c>
      <c r="G26" s="75">
        <v>195</v>
      </c>
      <c r="H26" s="69"/>
      <c r="I26" s="70"/>
      <c r="J26" s="11"/>
      <c r="K26" s="11"/>
      <c r="L26" s="11"/>
    </row>
    <row r="27" spans="1:12" s="12" customFormat="1" ht="12.75">
      <c r="A27" s="68" t="s">
        <v>82</v>
      </c>
      <c r="B27" s="113" t="s">
        <v>103</v>
      </c>
      <c r="C27" s="114" t="s">
        <v>7</v>
      </c>
      <c r="D27" s="150"/>
      <c r="E27" s="77">
        <v>31.4</v>
      </c>
      <c r="F27" s="77">
        <v>31.4</v>
      </c>
      <c r="G27" s="115"/>
      <c r="H27" s="116">
        <v>31.4</v>
      </c>
      <c r="I27" s="117"/>
      <c r="J27" s="11"/>
      <c r="K27" s="11"/>
      <c r="L27" s="11"/>
    </row>
    <row r="28" spans="1:12" s="12" customFormat="1" ht="12.75">
      <c r="A28" s="118" t="s">
        <v>98</v>
      </c>
      <c r="B28" s="112" t="s">
        <v>101</v>
      </c>
      <c r="C28" s="121" t="s">
        <v>14</v>
      </c>
      <c r="D28" s="57"/>
      <c r="E28" s="53">
        <v>113.9</v>
      </c>
      <c r="F28" s="53">
        <v>113.9</v>
      </c>
      <c r="G28" s="46"/>
      <c r="H28" s="9"/>
      <c r="I28" s="23">
        <v>61</v>
      </c>
      <c r="J28" s="11"/>
      <c r="K28" s="11"/>
      <c r="L28" s="11"/>
    </row>
    <row r="29" spans="1:12" s="12" customFormat="1" ht="12.75">
      <c r="A29" s="119" t="s">
        <v>99</v>
      </c>
      <c r="B29" s="76" t="s">
        <v>105</v>
      </c>
      <c r="C29" s="121" t="s">
        <v>14</v>
      </c>
      <c r="D29" s="57"/>
      <c r="E29" s="53">
        <v>23.8</v>
      </c>
      <c r="F29" s="53">
        <v>23.8</v>
      </c>
      <c r="G29" s="46"/>
      <c r="H29" s="9"/>
      <c r="I29" s="23">
        <v>13</v>
      </c>
      <c r="J29" s="11"/>
      <c r="K29" s="11"/>
      <c r="L29" s="11"/>
    </row>
    <row r="30" spans="1:12" s="12" customFormat="1" ht="13.5" thickBot="1">
      <c r="A30" s="120" t="s">
        <v>100</v>
      </c>
      <c r="B30" s="76" t="s">
        <v>102</v>
      </c>
      <c r="C30" s="121" t="s">
        <v>14</v>
      </c>
      <c r="D30" s="57"/>
      <c r="E30" s="122">
        <v>134.3</v>
      </c>
      <c r="F30" s="122">
        <v>134.3</v>
      </c>
      <c r="G30" s="75"/>
      <c r="H30" s="69"/>
      <c r="I30" s="70">
        <v>71</v>
      </c>
      <c r="J30" s="11"/>
      <c r="K30" s="11"/>
      <c r="L30" s="11"/>
    </row>
    <row r="31" spans="1:9" ht="25.5">
      <c r="A31" s="61" t="s">
        <v>30</v>
      </c>
      <c r="B31" s="36" t="s">
        <v>75</v>
      </c>
      <c r="C31" s="42"/>
      <c r="D31" s="149" t="s">
        <v>76</v>
      </c>
      <c r="E31" s="54">
        <v>84</v>
      </c>
      <c r="F31" s="54">
        <v>84</v>
      </c>
      <c r="G31" s="47">
        <v>84</v>
      </c>
      <c r="H31" s="24">
        <v>0</v>
      </c>
      <c r="I31" s="58">
        <v>0</v>
      </c>
    </row>
    <row r="32" spans="1:9" ht="12.75">
      <c r="A32" s="62" t="s">
        <v>31</v>
      </c>
      <c r="B32" s="37" t="s">
        <v>37</v>
      </c>
      <c r="C32" s="14" t="s">
        <v>6</v>
      </c>
      <c r="D32" s="150"/>
      <c r="E32" s="55">
        <v>14</v>
      </c>
      <c r="F32" s="55">
        <v>14</v>
      </c>
      <c r="G32" s="48">
        <v>14</v>
      </c>
      <c r="H32" s="15"/>
      <c r="I32" s="25"/>
    </row>
    <row r="33" spans="1:9" ht="12.75">
      <c r="A33" s="62" t="s">
        <v>32</v>
      </c>
      <c r="B33" s="37" t="s">
        <v>38</v>
      </c>
      <c r="C33" s="29" t="s">
        <v>6</v>
      </c>
      <c r="D33" s="150"/>
      <c r="E33" s="55">
        <v>21</v>
      </c>
      <c r="F33" s="55">
        <v>21</v>
      </c>
      <c r="G33" s="48">
        <v>21</v>
      </c>
      <c r="H33" s="15"/>
      <c r="I33" s="25"/>
    </row>
    <row r="34" spans="1:9" ht="12.75">
      <c r="A34" s="62" t="s">
        <v>33</v>
      </c>
      <c r="B34" s="37" t="s">
        <v>36</v>
      </c>
      <c r="C34" s="14" t="s">
        <v>6</v>
      </c>
      <c r="D34" s="150"/>
      <c r="E34" s="55">
        <v>28</v>
      </c>
      <c r="F34" s="55">
        <v>28</v>
      </c>
      <c r="G34" s="48">
        <v>28</v>
      </c>
      <c r="H34" s="15"/>
      <c r="I34" s="25"/>
    </row>
    <row r="35" spans="1:9" ht="13.5" thickBot="1">
      <c r="A35" s="64" t="s">
        <v>34</v>
      </c>
      <c r="B35" s="38" t="s">
        <v>35</v>
      </c>
      <c r="C35" s="26" t="s">
        <v>6</v>
      </c>
      <c r="D35" s="150"/>
      <c r="E35" s="56">
        <v>21</v>
      </c>
      <c r="F35" s="56">
        <v>21</v>
      </c>
      <c r="G35" s="49">
        <v>21</v>
      </c>
      <c r="H35" s="27"/>
      <c r="I35" s="28"/>
    </row>
    <row r="36" spans="1:9" ht="36">
      <c r="A36" s="61" t="s">
        <v>79</v>
      </c>
      <c r="B36" s="85" t="s">
        <v>85</v>
      </c>
      <c r="C36" s="59"/>
      <c r="D36" s="149" t="s">
        <v>68</v>
      </c>
      <c r="E36" s="66">
        <v>795.8</v>
      </c>
      <c r="F36" s="66">
        <v>795.8</v>
      </c>
      <c r="G36" s="65">
        <v>0</v>
      </c>
      <c r="H36" s="66">
        <v>795.8</v>
      </c>
      <c r="I36" s="67">
        <v>0</v>
      </c>
    </row>
    <row r="37" spans="1:9" ht="12.75">
      <c r="A37" s="62" t="s">
        <v>45</v>
      </c>
      <c r="B37" s="37" t="s">
        <v>35</v>
      </c>
      <c r="C37" s="60" t="s">
        <v>7</v>
      </c>
      <c r="D37" s="150"/>
      <c r="E37" s="55"/>
      <c r="F37" s="55"/>
      <c r="G37" s="48"/>
      <c r="H37" s="15"/>
      <c r="I37" s="25"/>
    </row>
    <row r="38" spans="1:9" ht="12.75">
      <c r="A38" s="62" t="s">
        <v>46</v>
      </c>
      <c r="B38" s="37" t="s">
        <v>36</v>
      </c>
      <c r="C38" s="14" t="s">
        <v>7</v>
      </c>
      <c r="D38" s="150"/>
      <c r="E38" s="55"/>
      <c r="F38" s="55"/>
      <c r="G38" s="48"/>
      <c r="H38" s="15"/>
      <c r="I38" s="25"/>
    </row>
    <row r="39" spans="1:9" ht="12.75">
      <c r="A39" s="62" t="s">
        <v>86</v>
      </c>
      <c r="B39" s="37" t="s">
        <v>37</v>
      </c>
      <c r="C39" s="14" t="s">
        <v>7</v>
      </c>
      <c r="D39" s="150"/>
      <c r="E39" s="55"/>
      <c r="F39" s="55"/>
      <c r="G39" s="48"/>
      <c r="H39" s="15"/>
      <c r="I39" s="25"/>
    </row>
    <row r="40" spans="1:9" ht="12.75">
      <c r="A40" s="62" t="s">
        <v>87</v>
      </c>
      <c r="B40" s="37" t="s">
        <v>38</v>
      </c>
      <c r="C40" s="60" t="s">
        <v>7</v>
      </c>
      <c r="D40" s="150"/>
      <c r="E40" s="55"/>
      <c r="F40" s="55"/>
      <c r="G40" s="48"/>
      <c r="H40" s="15"/>
      <c r="I40" s="25"/>
    </row>
    <row r="41" spans="1:9" ht="13.5" thickBot="1">
      <c r="A41" s="64" t="s">
        <v>88</v>
      </c>
      <c r="B41" s="86" t="s">
        <v>74</v>
      </c>
      <c r="C41" s="60" t="s">
        <v>7</v>
      </c>
      <c r="D41" s="150"/>
      <c r="E41" s="80"/>
      <c r="F41" s="80"/>
      <c r="G41" s="81"/>
      <c r="H41" s="82"/>
      <c r="I41" s="83"/>
    </row>
    <row r="42" spans="1:9" ht="36">
      <c r="A42" s="61" t="s">
        <v>93</v>
      </c>
      <c r="B42" s="87" t="s">
        <v>94</v>
      </c>
      <c r="C42" s="84"/>
      <c r="D42" s="141" t="s">
        <v>68</v>
      </c>
      <c r="E42" s="92">
        <v>520</v>
      </c>
      <c r="F42" s="92">
        <v>520</v>
      </c>
      <c r="G42" s="93">
        <v>0</v>
      </c>
      <c r="H42" s="101">
        <v>0</v>
      </c>
      <c r="I42" s="98">
        <f>SUM(I43:I44)</f>
        <v>520</v>
      </c>
    </row>
    <row r="43" spans="1:9" ht="12.75">
      <c r="A43" s="88" t="s">
        <v>48</v>
      </c>
      <c r="B43" s="37" t="s">
        <v>104</v>
      </c>
      <c r="C43" s="60" t="s">
        <v>14</v>
      </c>
      <c r="D43" s="142"/>
      <c r="E43" s="99">
        <v>260</v>
      </c>
      <c r="F43" s="95">
        <v>260</v>
      </c>
      <c r="G43" s="48"/>
      <c r="H43" s="94"/>
      <c r="I43" s="95">
        <v>260</v>
      </c>
    </row>
    <row r="44" spans="1:9" ht="13.5" thickBot="1">
      <c r="A44" s="89" t="s">
        <v>50</v>
      </c>
      <c r="B44" s="86" t="s">
        <v>95</v>
      </c>
      <c r="C44" s="60" t="s">
        <v>14</v>
      </c>
      <c r="D44" s="143"/>
      <c r="E44" s="100">
        <v>260</v>
      </c>
      <c r="F44" s="97">
        <v>260</v>
      </c>
      <c r="G44" s="81"/>
      <c r="H44" s="96"/>
      <c r="I44" s="97">
        <v>260</v>
      </c>
    </row>
    <row r="45" spans="1:9" ht="27" customHeight="1" thickBot="1">
      <c r="A45" s="90"/>
      <c r="B45" s="39" t="s">
        <v>40</v>
      </c>
      <c r="C45" s="31"/>
      <c r="D45" s="43"/>
      <c r="E45" s="91">
        <f>E42+E36+E31+E20+E14</f>
        <v>2943.3500000000004</v>
      </c>
      <c r="F45" s="91">
        <f>F42+F36+F31+F20+F14</f>
        <v>2943.3500000000004</v>
      </c>
      <c r="G45" s="126">
        <f>G42+G36+G31+G20+G14</f>
        <v>902.8</v>
      </c>
      <c r="H45" s="128">
        <f>H42+H36+H31+H20+H14</f>
        <v>1115.55</v>
      </c>
      <c r="I45" s="127">
        <f>I42+I36+I31+I20+I14</f>
        <v>925</v>
      </c>
    </row>
    <row r="46" spans="2:8" ht="12.75">
      <c r="B46" s="30"/>
      <c r="C46" s="30"/>
      <c r="D46" s="30"/>
      <c r="E46" s="30"/>
      <c r="F46" s="30"/>
      <c r="G46" s="30"/>
      <c r="H46" s="30"/>
    </row>
    <row r="47" spans="2:9" ht="15.75">
      <c r="B47" s="4" t="s">
        <v>8</v>
      </c>
      <c r="H47" s="13"/>
      <c r="I47" s="13"/>
    </row>
    <row r="48" ht="15.75">
      <c r="B48" s="3" t="s">
        <v>89</v>
      </c>
    </row>
    <row r="49" spans="2:8" ht="15.75">
      <c r="B49" s="3" t="s">
        <v>90</v>
      </c>
      <c r="H49" s="3" t="s">
        <v>91</v>
      </c>
    </row>
    <row r="53" spans="5:10" ht="12.75">
      <c r="E53" s="13"/>
      <c r="F53" s="13"/>
      <c r="G53" s="13"/>
      <c r="H53" s="13"/>
      <c r="I53" s="13"/>
      <c r="J53" s="13"/>
    </row>
  </sheetData>
  <sheetProtection/>
  <mergeCells count="21">
    <mergeCell ref="A11:A13"/>
    <mergeCell ref="D20:D27"/>
    <mergeCell ref="B7:I7"/>
    <mergeCell ref="E11:E13"/>
    <mergeCell ref="B8:I8"/>
    <mergeCell ref="D11:D13"/>
    <mergeCell ref="F11:I11"/>
    <mergeCell ref="G12:I12"/>
    <mergeCell ref="F12:F13"/>
    <mergeCell ref="C11:C13"/>
    <mergeCell ref="B6:I6"/>
    <mergeCell ref="D36:D41"/>
    <mergeCell ref="B9:I9"/>
    <mergeCell ref="D31:D35"/>
    <mergeCell ref="B11:B13"/>
    <mergeCell ref="F1:I1"/>
    <mergeCell ref="F2:I2"/>
    <mergeCell ref="D42:D44"/>
    <mergeCell ref="D14:D19"/>
    <mergeCell ref="F4:I4"/>
    <mergeCell ref="F3:I3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1" sqref="G1:K1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9.7109375" style="0" customWidth="1"/>
    <col min="4" max="4" width="10.00390625" style="0" customWidth="1"/>
    <col min="5" max="5" width="12.140625" style="0" customWidth="1"/>
    <col min="6" max="6" width="10.140625" style="0" customWidth="1"/>
    <col min="7" max="7" width="22.28125" style="0" customWidth="1"/>
    <col min="8" max="8" width="8.140625" style="0" customWidth="1"/>
    <col min="9" max="9" width="8.57421875" style="0" customWidth="1"/>
    <col min="10" max="10" width="8.421875" style="0" customWidth="1"/>
  </cols>
  <sheetData>
    <row r="1" spans="7:11" ht="12.75">
      <c r="G1" s="366" t="s">
        <v>199</v>
      </c>
      <c r="H1" s="367"/>
      <c r="I1" s="367"/>
      <c r="J1" s="367"/>
      <c r="K1" s="367"/>
    </row>
    <row r="2" spans="7:11" ht="12.75">
      <c r="G2" s="366" t="s">
        <v>200</v>
      </c>
      <c r="H2" s="367"/>
      <c r="I2" s="367"/>
      <c r="J2" s="367"/>
      <c r="K2" s="367"/>
    </row>
    <row r="3" spans="7:11" ht="12.75">
      <c r="G3" s="366" t="s">
        <v>271</v>
      </c>
      <c r="H3" s="367"/>
      <c r="I3" s="367"/>
      <c r="J3" s="367"/>
      <c r="K3" s="367"/>
    </row>
    <row r="5" spans="7:10" s="12" customFormat="1" ht="15.75">
      <c r="G5" s="368" t="s">
        <v>201</v>
      </c>
      <c r="H5" s="369"/>
      <c r="I5" s="369"/>
      <c r="J5" s="369"/>
    </row>
    <row r="6" spans="7:10" s="12" customFormat="1" ht="15.75">
      <c r="G6" s="368" t="s">
        <v>202</v>
      </c>
      <c r="H6" s="369"/>
      <c r="I6" s="369"/>
      <c r="J6" s="369"/>
    </row>
    <row r="7" spans="7:10" s="12" customFormat="1" ht="15">
      <c r="G7" s="370"/>
      <c r="H7" s="370"/>
      <c r="I7" s="370"/>
      <c r="J7" s="370"/>
    </row>
    <row r="8" spans="7:10" s="12" customFormat="1" ht="15">
      <c r="G8" s="371"/>
      <c r="H8" s="372"/>
      <c r="I8" s="372"/>
      <c r="J8" s="372"/>
    </row>
    <row r="9" spans="1:11" s="5" customFormat="1" ht="18.75">
      <c r="A9" s="373" t="s">
        <v>203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ht="15" customHeight="1">
      <c r="A10" s="374" t="s">
        <v>204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</row>
    <row r="11" spans="1:11" ht="15" customHeight="1" thickBot="1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</row>
    <row r="12" spans="1:11" ht="27" customHeight="1">
      <c r="A12" s="376" t="s">
        <v>205</v>
      </c>
      <c r="B12" s="138" t="s">
        <v>206</v>
      </c>
      <c r="C12" s="377" t="s">
        <v>207</v>
      </c>
      <c r="D12" s="378"/>
      <c r="E12" s="378"/>
      <c r="F12" s="379"/>
      <c r="G12" s="138" t="s">
        <v>208</v>
      </c>
      <c r="H12" s="138" t="s">
        <v>209</v>
      </c>
      <c r="I12" s="135" t="s">
        <v>210</v>
      </c>
      <c r="J12" s="135"/>
      <c r="K12" s="380"/>
    </row>
    <row r="13" spans="1:11" ht="1.5" customHeight="1">
      <c r="A13" s="381"/>
      <c r="B13" s="139"/>
      <c r="C13" s="382"/>
      <c r="D13" s="383"/>
      <c r="E13" s="383"/>
      <c r="F13" s="384"/>
      <c r="G13" s="139"/>
      <c r="H13" s="139"/>
      <c r="I13" s="385" t="s">
        <v>6</v>
      </c>
      <c r="J13" s="385" t="s">
        <v>7</v>
      </c>
      <c r="K13" s="386" t="s">
        <v>14</v>
      </c>
    </row>
    <row r="14" spans="1:11" ht="19.5" customHeight="1">
      <c r="A14" s="381"/>
      <c r="B14" s="139"/>
      <c r="C14" s="385" t="s">
        <v>211</v>
      </c>
      <c r="D14" s="385" t="s">
        <v>212</v>
      </c>
      <c r="E14" s="385" t="s">
        <v>213</v>
      </c>
      <c r="F14" s="385" t="s">
        <v>188</v>
      </c>
      <c r="G14" s="139"/>
      <c r="H14" s="139"/>
      <c r="I14" s="139"/>
      <c r="J14" s="139"/>
      <c r="K14" s="387"/>
    </row>
    <row r="15" spans="1:11" ht="24.75" customHeight="1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90"/>
    </row>
    <row r="16" spans="1:11" ht="13.5" thickBot="1">
      <c r="A16" s="391">
        <v>1</v>
      </c>
      <c r="B16" s="392">
        <v>2</v>
      </c>
      <c r="C16" s="392">
        <v>3</v>
      </c>
      <c r="D16" s="392">
        <v>4</v>
      </c>
      <c r="E16" s="392">
        <v>5</v>
      </c>
      <c r="F16" s="392">
        <v>6</v>
      </c>
      <c r="G16" s="392">
        <v>7</v>
      </c>
      <c r="H16" s="392">
        <v>8</v>
      </c>
      <c r="I16" s="392">
        <v>9</v>
      </c>
      <c r="J16" s="393">
        <v>10</v>
      </c>
      <c r="K16" s="394">
        <v>11</v>
      </c>
    </row>
    <row r="17" spans="1:11" ht="17.25" customHeight="1">
      <c r="A17" s="395"/>
      <c r="B17" s="396" t="s">
        <v>214</v>
      </c>
      <c r="C17" s="397"/>
      <c r="D17" s="397"/>
      <c r="E17" s="397"/>
      <c r="F17" s="397"/>
      <c r="G17" s="397"/>
      <c r="H17" s="397"/>
      <c r="I17" s="397"/>
      <c r="J17" s="397"/>
      <c r="K17" s="398"/>
    </row>
    <row r="18" spans="1:11" ht="53.25" customHeight="1">
      <c r="A18" s="399" t="s">
        <v>20</v>
      </c>
      <c r="B18" s="400" t="s">
        <v>84</v>
      </c>
      <c r="C18" s="401">
        <v>836.55</v>
      </c>
      <c r="D18" s="401">
        <v>836.55</v>
      </c>
      <c r="E18" s="313">
        <v>0</v>
      </c>
      <c r="F18" s="313">
        <v>0</v>
      </c>
      <c r="G18" s="402" t="s">
        <v>215</v>
      </c>
      <c r="H18" s="401" t="s">
        <v>216</v>
      </c>
      <c r="I18" s="401">
        <v>2</v>
      </c>
      <c r="J18" s="401">
        <v>2</v>
      </c>
      <c r="K18" s="403">
        <v>1</v>
      </c>
    </row>
    <row r="19" spans="1:11" ht="21.75" customHeight="1">
      <c r="A19" s="404" t="s">
        <v>21</v>
      </c>
      <c r="B19" s="405" t="s">
        <v>217</v>
      </c>
      <c r="C19" s="406">
        <v>707</v>
      </c>
      <c r="D19" s="406">
        <v>707</v>
      </c>
      <c r="E19" s="406">
        <v>0</v>
      </c>
      <c r="F19" s="406">
        <v>0</v>
      </c>
      <c r="G19" s="402" t="s">
        <v>218</v>
      </c>
      <c r="H19" s="401" t="s">
        <v>219</v>
      </c>
      <c r="I19" s="401">
        <v>540</v>
      </c>
      <c r="J19" s="401">
        <v>250</v>
      </c>
      <c r="K19" s="403">
        <v>320</v>
      </c>
    </row>
    <row r="20" spans="1:11" ht="45.75" customHeight="1">
      <c r="A20" s="407"/>
      <c r="B20" s="408"/>
      <c r="C20" s="409"/>
      <c r="D20" s="409"/>
      <c r="E20" s="410"/>
      <c r="F20" s="410"/>
      <c r="G20" s="411" t="s">
        <v>220</v>
      </c>
      <c r="H20" s="412" t="s">
        <v>216</v>
      </c>
      <c r="I20" s="412">
        <v>4</v>
      </c>
      <c r="J20" s="412">
        <v>3</v>
      </c>
      <c r="K20" s="413">
        <v>3</v>
      </c>
    </row>
    <row r="21" spans="1:11" ht="32.25" customHeight="1">
      <c r="A21" s="404" t="s">
        <v>22</v>
      </c>
      <c r="B21" s="405" t="s">
        <v>221</v>
      </c>
      <c r="C21" s="406">
        <v>126.2</v>
      </c>
      <c r="D21" s="406">
        <v>126.2</v>
      </c>
      <c r="E21" s="406">
        <v>0</v>
      </c>
      <c r="F21" s="406">
        <v>0</v>
      </c>
      <c r="G21" s="411" t="s">
        <v>222</v>
      </c>
      <c r="H21" s="401" t="s">
        <v>219</v>
      </c>
      <c r="I21" s="412">
        <v>64</v>
      </c>
      <c r="J21" s="412"/>
      <c r="K21" s="413"/>
    </row>
    <row r="22" spans="1:11" ht="37.5" customHeight="1">
      <c r="A22" s="414"/>
      <c r="B22" s="415"/>
      <c r="C22" s="410"/>
      <c r="D22" s="410"/>
      <c r="E22" s="410"/>
      <c r="F22" s="410"/>
      <c r="G22" s="411" t="s">
        <v>223</v>
      </c>
      <c r="H22" s="401" t="s">
        <v>219</v>
      </c>
      <c r="I22" s="412">
        <v>52</v>
      </c>
      <c r="J22" s="412"/>
      <c r="K22" s="413">
        <v>128</v>
      </c>
    </row>
    <row r="23" spans="1:11" ht="56.25" customHeight="1">
      <c r="A23" s="416" t="s">
        <v>23</v>
      </c>
      <c r="B23" s="417" t="s">
        <v>127</v>
      </c>
      <c r="C23" s="418">
        <v>520</v>
      </c>
      <c r="D23" s="418">
        <v>520</v>
      </c>
      <c r="E23" s="418">
        <v>0</v>
      </c>
      <c r="F23" s="418">
        <v>0</v>
      </c>
      <c r="G23" s="411" t="s">
        <v>224</v>
      </c>
      <c r="H23" s="412" t="s">
        <v>216</v>
      </c>
      <c r="I23" s="412"/>
      <c r="J23" s="412"/>
      <c r="K23" s="413">
        <v>2</v>
      </c>
    </row>
    <row r="24" spans="1:11" ht="15.75" customHeight="1" thickBot="1">
      <c r="A24" s="419"/>
      <c r="B24" s="420" t="s">
        <v>130</v>
      </c>
      <c r="C24" s="421">
        <f>SUM(C18:C23)</f>
        <v>2189.75</v>
      </c>
      <c r="D24" s="421">
        <f>SUM(D18:D23)</f>
        <v>2189.75</v>
      </c>
      <c r="E24" s="422"/>
      <c r="F24" s="422">
        <f>SUM(F18:F22)</f>
        <v>0</v>
      </c>
      <c r="G24" s="423"/>
      <c r="H24" s="424"/>
      <c r="I24" s="424"/>
      <c r="J24" s="424"/>
      <c r="K24" s="425"/>
    </row>
    <row r="25" spans="1:11" ht="15.75" customHeight="1">
      <c r="A25" s="426"/>
      <c r="B25" s="427" t="s">
        <v>131</v>
      </c>
      <c r="C25" s="191"/>
      <c r="D25" s="191"/>
      <c r="E25" s="191"/>
      <c r="F25" s="191"/>
      <c r="G25" s="191"/>
      <c r="H25" s="191"/>
      <c r="I25" s="190"/>
      <c r="J25" s="190"/>
      <c r="K25" s="192"/>
    </row>
    <row r="26" spans="1:11" ht="40.5" customHeight="1">
      <c r="A26" s="428" t="s">
        <v>25</v>
      </c>
      <c r="B26" s="429" t="s">
        <v>225</v>
      </c>
      <c r="C26" s="313">
        <v>84</v>
      </c>
      <c r="D26" s="313">
        <v>84</v>
      </c>
      <c r="E26" s="313">
        <v>0</v>
      </c>
      <c r="F26" s="313">
        <v>0</v>
      </c>
      <c r="G26" s="402" t="s">
        <v>226</v>
      </c>
      <c r="H26" s="401" t="s">
        <v>216</v>
      </c>
      <c r="I26" s="401">
        <v>14</v>
      </c>
      <c r="J26" s="429"/>
      <c r="K26" s="430"/>
    </row>
    <row r="27" spans="1:11" ht="63.75" customHeight="1">
      <c r="A27" s="428" t="s">
        <v>26</v>
      </c>
      <c r="B27" s="431" t="s">
        <v>85</v>
      </c>
      <c r="C27" s="432">
        <v>795.8</v>
      </c>
      <c r="D27" s="432">
        <v>795.8</v>
      </c>
      <c r="E27" s="432">
        <v>0</v>
      </c>
      <c r="F27" s="432">
        <v>0</v>
      </c>
      <c r="G27" s="402" t="s">
        <v>226</v>
      </c>
      <c r="H27" s="401" t="s">
        <v>216</v>
      </c>
      <c r="I27" s="401"/>
      <c r="J27" s="401">
        <v>184</v>
      </c>
      <c r="K27" s="430"/>
    </row>
    <row r="28" spans="1:11" ht="55.5" customHeight="1">
      <c r="A28" s="433" t="s">
        <v>27</v>
      </c>
      <c r="B28" s="431" t="s">
        <v>138</v>
      </c>
      <c r="C28" s="434">
        <v>125.7</v>
      </c>
      <c r="D28" s="434">
        <v>125.7</v>
      </c>
      <c r="E28" s="435">
        <v>0</v>
      </c>
      <c r="F28" s="435">
        <v>0</v>
      </c>
      <c r="G28" s="402" t="s">
        <v>226</v>
      </c>
      <c r="H28" s="401" t="s">
        <v>216</v>
      </c>
      <c r="I28" s="401">
        <v>2</v>
      </c>
      <c r="J28" s="401"/>
      <c r="K28" s="403">
        <v>1</v>
      </c>
    </row>
    <row r="29" spans="1:11" ht="15.75" customHeight="1" thickBot="1">
      <c r="A29" s="436"/>
      <c r="B29" s="437" t="s">
        <v>141</v>
      </c>
      <c r="C29" s="438">
        <f>SUM(C26:C28)</f>
        <v>1005.5</v>
      </c>
      <c r="D29" s="438">
        <f>SUM(D26:D28)</f>
        <v>1005.5</v>
      </c>
      <c r="E29" s="438">
        <v>0</v>
      </c>
      <c r="F29" s="438">
        <f>SUM(F26:F28)</f>
        <v>0</v>
      </c>
      <c r="G29" s="439"/>
      <c r="H29" s="440"/>
      <c r="I29" s="440"/>
      <c r="J29" s="440"/>
      <c r="K29" s="441"/>
    </row>
    <row r="30" spans="1:11" ht="15.75" customHeight="1">
      <c r="A30" s="395"/>
      <c r="B30" s="442" t="s">
        <v>142</v>
      </c>
      <c r="C30" s="190"/>
      <c r="D30" s="190"/>
      <c r="E30" s="190"/>
      <c r="F30" s="190"/>
      <c r="G30" s="190"/>
      <c r="H30" s="190"/>
      <c r="I30" s="190"/>
      <c r="J30" s="190"/>
      <c r="K30" s="192"/>
    </row>
    <row r="31" spans="1:11" ht="51" customHeight="1">
      <c r="A31" s="443" t="s">
        <v>31</v>
      </c>
      <c r="B31" s="429" t="s">
        <v>143</v>
      </c>
      <c r="C31" s="313">
        <v>42527.1</v>
      </c>
      <c r="D31" s="313">
        <v>42527.1</v>
      </c>
      <c r="E31" s="313">
        <v>0</v>
      </c>
      <c r="F31" s="313">
        <v>0</v>
      </c>
      <c r="G31" s="402" t="s">
        <v>227</v>
      </c>
      <c r="H31" s="401" t="s">
        <v>228</v>
      </c>
      <c r="I31" s="401">
        <v>186155</v>
      </c>
      <c r="J31" s="401">
        <v>187329.1</v>
      </c>
      <c r="K31" s="403">
        <v>187329.1</v>
      </c>
    </row>
    <row r="32" spans="1:11" ht="49.5" customHeight="1">
      <c r="A32" s="443" t="s">
        <v>32</v>
      </c>
      <c r="B32" s="429" t="s">
        <v>145</v>
      </c>
      <c r="C32" s="313">
        <v>6847</v>
      </c>
      <c r="D32" s="313">
        <v>6847</v>
      </c>
      <c r="E32" s="313">
        <v>0</v>
      </c>
      <c r="F32" s="313">
        <v>0</v>
      </c>
      <c r="G32" s="402" t="s">
        <v>229</v>
      </c>
      <c r="H32" s="401" t="s">
        <v>228</v>
      </c>
      <c r="I32" s="401">
        <v>108962</v>
      </c>
      <c r="J32" s="401">
        <v>187329.1</v>
      </c>
      <c r="K32" s="403">
        <v>187329.1</v>
      </c>
    </row>
    <row r="33" spans="1:11" ht="45.75" customHeight="1">
      <c r="A33" s="443" t="s">
        <v>33</v>
      </c>
      <c r="B33" s="429" t="s">
        <v>49</v>
      </c>
      <c r="C33" s="313">
        <v>12157.4</v>
      </c>
      <c r="D33" s="313">
        <v>12157.4</v>
      </c>
      <c r="E33" s="313">
        <v>0</v>
      </c>
      <c r="F33" s="313">
        <v>0</v>
      </c>
      <c r="G33" s="402" t="s">
        <v>230</v>
      </c>
      <c r="H33" s="401" t="s">
        <v>228</v>
      </c>
      <c r="I33" s="401">
        <v>35895</v>
      </c>
      <c r="J33" s="401">
        <v>35895</v>
      </c>
      <c r="K33" s="403">
        <v>35895</v>
      </c>
    </row>
    <row r="34" spans="1:11" ht="63.75" customHeight="1">
      <c r="A34" s="443" t="s">
        <v>34</v>
      </c>
      <c r="B34" s="429" t="s">
        <v>148</v>
      </c>
      <c r="C34" s="313">
        <v>104</v>
      </c>
      <c r="D34" s="313">
        <v>104</v>
      </c>
      <c r="E34" s="313">
        <v>0</v>
      </c>
      <c r="F34" s="313">
        <v>0</v>
      </c>
      <c r="G34" s="402" t="s">
        <v>226</v>
      </c>
      <c r="H34" s="401" t="s">
        <v>216</v>
      </c>
      <c r="I34" s="401">
        <v>115</v>
      </c>
      <c r="J34" s="401">
        <v>115</v>
      </c>
      <c r="K34" s="403">
        <v>246</v>
      </c>
    </row>
    <row r="35" spans="1:11" ht="54.75" customHeight="1">
      <c r="A35" s="443" t="s">
        <v>42</v>
      </c>
      <c r="B35" s="429" t="s">
        <v>231</v>
      </c>
      <c r="C35" s="313">
        <v>5330.7</v>
      </c>
      <c r="D35" s="313">
        <v>5330.7</v>
      </c>
      <c r="E35" s="313">
        <v>0</v>
      </c>
      <c r="F35" s="313">
        <v>0</v>
      </c>
      <c r="G35" s="402" t="s">
        <v>232</v>
      </c>
      <c r="H35" s="401" t="s">
        <v>228</v>
      </c>
      <c r="I35" s="401">
        <v>1538.5</v>
      </c>
      <c r="J35" s="401">
        <v>1538.5</v>
      </c>
      <c r="K35" s="403">
        <v>1538.5</v>
      </c>
    </row>
    <row r="36" spans="1:11" ht="32.25" customHeight="1">
      <c r="A36" s="443" t="s">
        <v>152</v>
      </c>
      <c r="B36" s="429" t="s">
        <v>43</v>
      </c>
      <c r="C36" s="313">
        <v>1629.4</v>
      </c>
      <c r="D36" s="313">
        <v>1629.4</v>
      </c>
      <c r="E36" s="313">
        <v>0</v>
      </c>
      <c r="F36" s="313">
        <v>0</v>
      </c>
      <c r="G36" s="402" t="s">
        <v>233</v>
      </c>
      <c r="H36" s="401" t="s">
        <v>219</v>
      </c>
      <c r="I36" s="401">
        <v>892.6</v>
      </c>
      <c r="J36" s="401">
        <v>892.6</v>
      </c>
      <c r="K36" s="403">
        <v>892.6</v>
      </c>
    </row>
    <row r="37" spans="1:11" ht="15.75" customHeight="1" thickBot="1">
      <c r="A37" s="436"/>
      <c r="B37" s="437" t="s">
        <v>154</v>
      </c>
      <c r="C37" s="438">
        <f>SUM(C31:C36)</f>
        <v>68595.59999999999</v>
      </c>
      <c r="D37" s="438">
        <f>SUM(D31:D36)</f>
        <v>68595.59999999999</v>
      </c>
      <c r="E37" s="438">
        <f>SUM(E31:E36)</f>
        <v>0</v>
      </c>
      <c r="F37" s="438">
        <f>SUM(F31:F36)</f>
        <v>0</v>
      </c>
      <c r="G37" s="439"/>
      <c r="H37" s="440"/>
      <c r="I37" s="440"/>
      <c r="J37" s="440"/>
      <c r="K37" s="441"/>
    </row>
    <row r="38" spans="1:11" ht="15.75" customHeight="1">
      <c r="A38" s="395"/>
      <c r="B38" s="442" t="s">
        <v>155</v>
      </c>
      <c r="C38" s="190"/>
      <c r="D38" s="190"/>
      <c r="E38" s="190"/>
      <c r="F38" s="190"/>
      <c r="G38" s="190"/>
      <c r="H38" s="190"/>
      <c r="I38" s="190"/>
      <c r="J38" s="190"/>
      <c r="K38" s="192"/>
    </row>
    <row r="39" spans="1:11" ht="36" customHeight="1">
      <c r="A39" s="399" t="s">
        <v>45</v>
      </c>
      <c r="B39" s="261" t="s">
        <v>44</v>
      </c>
      <c r="C39" s="444">
        <v>3590.7</v>
      </c>
      <c r="D39" s="444">
        <v>3590.7</v>
      </c>
      <c r="E39" s="444">
        <v>0</v>
      </c>
      <c r="F39" s="444">
        <v>0</v>
      </c>
      <c r="G39" s="402" t="s">
        <v>234</v>
      </c>
      <c r="H39" s="401" t="s">
        <v>228</v>
      </c>
      <c r="I39" s="444">
        <v>42652</v>
      </c>
      <c r="J39" s="444">
        <v>42652</v>
      </c>
      <c r="K39" s="445">
        <v>42652</v>
      </c>
    </row>
    <row r="40" spans="1:11" ht="41.25" customHeight="1">
      <c r="A40" s="399" t="s">
        <v>46</v>
      </c>
      <c r="B40" s="261" t="s">
        <v>235</v>
      </c>
      <c r="C40" s="444">
        <v>915.1</v>
      </c>
      <c r="D40" s="444">
        <v>915.1</v>
      </c>
      <c r="E40" s="444">
        <v>0</v>
      </c>
      <c r="F40" s="444">
        <v>0</v>
      </c>
      <c r="G40" s="402" t="s">
        <v>236</v>
      </c>
      <c r="H40" s="401" t="s">
        <v>237</v>
      </c>
      <c r="I40" s="444">
        <v>500</v>
      </c>
      <c r="J40" s="444">
        <v>500</v>
      </c>
      <c r="K40" s="445">
        <v>500</v>
      </c>
    </row>
    <row r="41" spans="1:11" ht="38.25" customHeight="1">
      <c r="A41" s="446" t="s">
        <v>86</v>
      </c>
      <c r="B41" s="447" t="s">
        <v>47</v>
      </c>
      <c r="C41" s="448">
        <v>1349.9</v>
      </c>
      <c r="D41" s="448">
        <v>1349.9</v>
      </c>
      <c r="E41" s="448">
        <v>0</v>
      </c>
      <c r="F41" s="448">
        <v>0</v>
      </c>
      <c r="G41" s="411" t="s">
        <v>238</v>
      </c>
      <c r="H41" s="412" t="s">
        <v>239</v>
      </c>
      <c r="I41" s="448">
        <v>364</v>
      </c>
      <c r="J41" s="448">
        <v>364</v>
      </c>
      <c r="K41" s="449">
        <v>364</v>
      </c>
    </row>
    <row r="42" spans="1:11" ht="15.75" customHeight="1" thickBot="1">
      <c r="A42" s="419"/>
      <c r="B42" s="420" t="s">
        <v>160</v>
      </c>
      <c r="C42" s="450">
        <f>SUM(C39:C41)</f>
        <v>5855.700000000001</v>
      </c>
      <c r="D42" s="450">
        <f>SUM(C39:C41)</f>
        <v>5855.700000000001</v>
      </c>
      <c r="E42" s="450">
        <f>SUM(E39:E41)</f>
        <v>0</v>
      </c>
      <c r="F42" s="450">
        <f>SUM(F39:F41)</f>
        <v>0</v>
      </c>
      <c r="G42" s="423"/>
      <c r="H42" s="424"/>
      <c r="I42" s="451"/>
      <c r="J42" s="451"/>
      <c r="K42" s="452"/>
    </row>
    <row r="43" spans="1:11" ht="15.75" customHeight="1">
      <c r="A43" s="395"/>
      <c r="B43" s="453" t="s">
        <v>240</v>
      </c>
      <c r="C43" s="453"/>
      <c r="D43" s="453"/>
      <c r="E43" s="453"/>
      <c r="F43" s="453"/>
      <c r="G43" s="453"/>
      <c r="H43" s="453"/>
      <c r="I43" s="453"/>
      <c r="J43" s="453"/>
      <c r="K43" s="454"/>
    </row>
    <row r="44" spans="1:11" ht="26.25" customHeight="1">
      <c r="A44" s="455" t="s">
        <v>48</v>
      </c>
      <c r="B44" s="456" t="s">
        <v>51</v>
      </c>
      <c r="C44" s="457">
        <v>2323.8</v>
      </c>
      <c r="D44" s="457">
        <v>2323.8</v>
      </c>
      <c r="E44" s="457">
        <v>0</v>
      </c>
      <c r="F44" s="457">
        <v>0</v>
      </c>
      <c r="G44" s="458" t="s">
        <v>241</v>
      </c>
      <c r="H44" s="459" t="s">
        <v>228</v>
      </c>
      <c r="I44" s="459">
        <v>142864</v>
      </c>
      <c r="J44" s="460">
        <v>145325</v>
      </c>
      <c r="K44" s="461">
        <v>145325</v>
      </c>
    </row>
    <row r="45" spans="1:11" ht="36.75" customHeight="1">
      <c r="A45" s="428" t="s">
        <v>50</v>
      </c>
      <c r="B45" s="429" t="s">
        <v>242</v>
      </c>
      <c r="C45" s="313">
        <v>15415.7</v>
      </c>
      <c r="D45" s="313">
        <v>15415.7</v>
      </c>
      <c r="E45" s="313">
        <v>0</v>
      </c>
      <c r="F45" s="313">
        <v>0</v>
      </c>
      <c r="G45" s="402" t="s">
        <v>243</v>
      </c>
      <c r="H45" s="401" t="s">
        <v>228</v>
      </c>
      <c r="I45" s="401">
        <v>744984</v>
      </c>
      <c r="J45" s="462">
        <v>747445</v>
      </c>
      <c r="K45" s="463">
        <v>747445</v>
      </c>
    </row>
    <row r="46" spans="1:11" ht="42" customHeight="1">
      <c r="A46" s="428" t="s">
        <v>52</v>
      </c>
      <c r="B46" s="429" t="s">
        <v>164</v>
      </c>
      <c r="C46" s="313">
        <v>4533</v>
      </c>
      <c r="D46" s="313">
        <v>4533</v>
      </c>
      <c r="E46" s="313">
        <v>0</v>
      </c>
      <c r="F46" s="313">
        <v>0</v>
      </c>
      <c r="G46" s="402" t="s">
        <v>244</v>
      </c>
      <c r="H46" s="401" t="s">
        <v>239</v>
      </c>
      <c r="I46" s="401">
        <v>2800</v>
      </c>
      <c r="J46" s="401">
        <v>2800</v>
      </c>
      <c r="K46" s="403">
        <v>2800</v>
      </c>
    </row>
    <row r="47" spans="1:11" ht="57" customHeight="1">
      <c r="A47" s="428" t="s">
        <v>54</v>
      </c>
      <c r="B47" s="429" t="s">
        <v>166</v>
      </c>
      <c r="C47" s="313">
        <v>808.1</v>
      </c>
      <c r="D47" s="313">
        <v>808.1</v>
      </c>
      <c r="E47" s="313">
        <v>0</v>
      </c>
      <c r="F47" s="313">
        <v>0</v>
      </c>
      <c r="G47" s="402" t="s">
        <v>245</v>
      </c>
      <c r="H47" s="401" t="s">
        <v>216</v>
      </c>
      <c r="I47" s="401">
        <v>170</v>
      </c>
      <c r="J47" s="401">
        <v>75</v>
      </c>
      <c r="K47" s="403"/>
    </row>
    <row r="48" spans="1:11" ht="42.75" customHeight="1">
      <c r="A48" s="464" t="s">
        <v>55</v>
      </c>
      <c r="B48" s="405" t="s">
        <v>168</v>
      </c>
      <c r="C48" s="465">
        <v>2282.7</v>
      </c>
      <c r="D48" s="465">
        <v>2282.7</v>
      </c>
      <c r="E48" s="406">
        <v>0</v>
      </c>
      <c r="F48" s="406">
        <v>0</v>
      </c>
      <c r="G48" s="466" t="s">
        <v>246</v>
      </c>
      <c r="H48" s="401" t="s">
        <v>247</v>
      </c>
      <c r="I48" s="401"/>
      <c r="J48" s="401">
        <v>120</v>
      </c>
      <c r="K48" s="403">
        <v>120</v>
      </c>
    </row>
    <row r="49" spans="1:11" ht="38.25" customHeight="1">
      <c r="A49" s="464"/>
      <c r="B49" s="408"/>
      <c r="C49" s="465"/>
      <c r="D49" s="465"/>
      <c r="E49" s="409"/>
      <c r="F49" s="409"/>
      <c r="G49" s="467" t="s">
        <v>248</v>
      </c>
      <c r="H49" s="401" t="s">
        <v>219</v>
      </c>
      <c r="I49" s="401"/>
      <c r="J49" s="401">
        <v>80</v>
      </c>
      <c r="K49" s="403">
        <v>80</v>
      </c>
    </row>
    <row r="50" spans="1:11" ht="35.25" customHeight="1">
      <c r="A50" s="464"/>
      <c r="B50" s="415"/>
      <c r="C50" s="465"/>
      <c r="D50" s="465"/>
      <c r="E50" s="410"/>
      <c r="F50" s="410"/>
      <c r="G50" s="466" t="s">
        <v>249</v>
      </c>
      <c r="H50" s="401" t="s">
        <v>219</v>
      </c>
      <c r="I50" s="401">
        <v>4554.7</v>
      </c>
      <c r="J50" s="401">
        <v>5094.7</v>
      </c>
      <c r="K50" s="403">
        <v>5094.7</v>
      </c>
    </row>
    <row r="51" spans="1:11" ht="41.25" customHeight="1">
      <c r="A51" s="428" t="s">
        <v>56</v>
      </c>
      <c r="B51" s="429" t="s">
        <v>250</v>
      </c>
      <c r="C51" s="313">
        <v>938.6</v>
      </c>
      <c r="D51" s="313">
        <v>938.6</v>
      </c>
      <c r="E51" s="313">
        <v>0</v>
      </c>
      <c r="F51" s="313">
        <v>0</v>
      </c>
      <c r="G51" s="402" t="s">
        <v>251</v>
      </c>
      <c r="H51" s="401" t="s">
        <v>239</v>
      </c>
      <c r="I51" s="401">
        <v>324</v>
      </c>
      <c r="J51" s="401">
        <v>324</v>
      </c>
      <c r="K51" s="403">
        <v>324</v>
      </c>
    </row>
    <row r="52" spans="1:11" ht="36.75" customHeight="1">
      <c r="A52" s="468" t="s">
        <v>57</v>
      </c>
      <c r="B52" s="469" t="s">
        <v>59</v>
      </c>
      <c r="C52" s="470">
        <v>343.5</v>
      </c>
      <c r="D52" s="470">
        <v>343.5</v>
      </c>
      <c r="E52" s="313">
        <v>0</v>
      </c>
      <c r="F52" s="313">
        <v>0</v>
      </c>
      <c r="G52" s="411" t="s">
        <v>252</v>
      </c>
      <c r="H52" s="412" t="s">
        <v>253</v>
      </c>
      <c r="I52" s="412">
        <v>58.6</v>
      </c>
      <c r="J52" s="412">
        <v>58.6</v>
      </c>
      <c r="K52" s="413">
        <v>58.6</v>
      </c>
    </row>
    <row r="53" spans="1:11" ht="45.75" customHeight="1">
      <c r="A53" s="468" t="s">
        <v>58</v>
      </c>
      <c r="B53" s="469" t="s">
        <v>173</v>
      </c>
      <c r="C53" s="470">
        <v>270</v>
      </c>
      <c r="D53" s="470">
        <v>270</v>
      </c>
      <c r="E53" s="313">
        <v>0</v>
      </c>
      <c r="F53" s="313">
        <v>0</v>
      </c>
      <c r="G53" s="411" t="s">
        <v>254</v>
      </c>
      <c r="H53" s="412" t="s">
        <v>216</v>
      </c>
      <c r="I53" s="412">
        <v>1</v>
      </c>
      <c r="J53" s="412"/>
      <c r="K53" s="413"/>
    </row>
    <row r="54" spans="1:11" ht="18" customHeight="1" thickBot="1">
      <c r="A54" s="419"/>
      <c r="B54" s="420" t="s">
        <v>175</v>
      </c>
      <c r="C54" s="422">
        <f>SUM(C44:C53)</f>
        <v>26915.399999999998</v>
      </c>
      <c r="D54" s="422">
        <f>SUM(D44:D53)</f>
        <v>26915.399999999998</v>
      </c>
      <c r="E54" s="422">
        <f>SUM(E44:E53)</f>
        <v>0</v>
      </c>
      <c r="F54" s="422">
        <f>SUM(F44:F53)</f>
        <v>0</v>
      </c>
      <c r="G54" s="423"/>
      <c r="H54" s="424"/>
      <c r="I54" s="424"/>
      <c r="J54" s="424"/>
      <c r="K54" s="425"/>
    </row>
    <row r="55" spans="1:11" ht="15.75" customHeight="1">
      <c r="A55" s="395"/>
      <c r="B55" s="442" t="s">
        <v>255</v>
      </c>
      <c r="C55" s="190"/>
      <c r="D55" s="190"/>
      <c r="E55" s="190"/>
      <c r="F55" s="190"/>
      <c r="G55" s="190"/>
      <c r="H55" s="190"/>
      <c r="I55" s="190"/>
      <c r="J55" s="190"/>
      <c r="K55" s="192"/>
    </row>
    <row r="56" spans="1:11" ht="21" customHeight="1">
      <c r="A56" s="471" t="s">
        <v>61</v>
      </c>
      <c r="B56" s="405" t="s">
        <v>62</v>
      </c>
      <c r="C56" s="472">
        <v>503.9</v>
      </c>
      <c r="D56" s="472">
        <v>503.9</v>
      </c>
      <c r="E56" s="472">
        <v>0</v>
      </c>
      <c r="F56" s="472">
        <v>0</v>
      </c>
      <c r="G56" s="473" t="s">
        <v>256</v>
      </c>
      <c r="H56" s="401" t="s">
        <v>228</v>
      </c>
      <c r="I56" s="401">
        <v>2108</v>
      </c>
      <c r="J56" s="401">
        <v>2108</v>
      </c>
      <c r="K56" s="403">
        <v>7473</v>
      </c>
    </row>
    <row r="57" spans="1:11" ht="36.75" customHeight="1">
      <c r="A57" s="474"/>
      <c r="B57" s="415"/>
      <c r="C57" s="475"/>
      <c r="D57" s="475"/>
      <c r="E57" s="475"/>
      <c r="F57" s="475"/>
      <c r="G57" s="402" t="s">
        <v>257</v>
      </c>
      <c r="H57" s="401" t="s">
        <v>216</v>
      </c>
      <c r="I57" s="401">
        <v>200</v>
      </c>
      <c r="J57" s="401">
        <v>200</v>
      </c>
      <c r="K57" s="403">
        <v>200</v>
      </c>
    </row>
    <row r="58" spans="1:11" ht="27" customHeight="1">
      <c r="A58" s="476" t="s">
        <v>63</v>
      </c>
      <c r="B58" s="477" t="s">
        <v>64</v>
      </c>
      <c r="C58" s="478">
        <v>528.9</v>
      </c>
      <c r="D58" s="478">
        <v>528.9</v>
      </c>
      <c r="E58" s="478">
        <v>0</v>
      </c>
      <c r="F58" s="478">
        <v>0</v>
      </c>
      <c r="G58" s="402" t="s">
        <v>258</v>
      </c>
      <c r="H58" s="401" t="s">
        <v>228</v>
      </c>
      <c r="I58" s="401">
        <v>1500</v>
      </c>
      <c r="J58" s="401">
        <v>1500</v>
      </c>
      <c r="K58" s="403">
        <v>1500</v>
      </c>
    </row>
    <row r="59" spans="1:11" ht="24.75" customHeight="1">
      <c r="A59" s="476"/>
      <c r="B59" s="477"/>
      <c r="C59" s="478"/>
      <c r="D59" s="478"/>
      <c r="E59" s="478"/>
      <c r="F59" s="478"/>
      <c r="G59" s="402" t="s">
        <v>257</v>
      </c>
      <c r="H59" s="401" t="s">
        <v>216</v>
      </c>
      <c r="I59" s="401">
        <v>200</v>
      </c>
      <c r="J59" s="401">
        <v>200</v>
      </c>
      <c r="K59" s="403">
        <v>200</v>
      </c>
    </row>
    <row r="60" spans="1:11" ht="16.5" customHeight="1">
      <c r="A60" s="479">
        <v>4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1"/>
    </row>
    <row r="61" spans="1:11" ht="22.5" customHeight="1">
      <c r="A61" s="471" t="s">
        <v>65</v>
      </c>
      <c r="B61" s="482" t="s">
        <v>66</v>
      </c>
      <c r="C61" s="472">
        <v>918.7</v>
      </c>
      <c r="D61" s="472">
        <v>918.7</v>
      </c>
      <c r="E61" s="472">
        <v>0</v>
      </c>
      <c r="F61" s="472">
        <v>0</v>
      </c>
      <c r="G61" s="402" t="s">
        <v>259</v>
      </c>
      <c r="H61" s="401" t="s">
        <v>216</v>
      </c>
      <c r="I61" s="401">
        <v>190</v>
      </c>
      <c r="J61" s="401">
        <v>80</v>
      </c>
      <c r="K61" s="403">
        <v>190</v>
      </c>
    </row>
    <row r="62" spans="1:11" ht="20.25" customHeight="1">
      <c r="A62" s="483"/>
      <c r="B62" s="484"/>
      <c r="C62" s="485"/>
      <c r="D62" s="485"/>
      <c r="E62" s="485"/>
      <c r="F62" s="485"/>
      <c r="G62" s="402" t="s">
        <v>260</v>
      </c>
      <c r="H62" s="401" t="s">
        <v>216</v>
      </c>
      <c r="I62" s="401">
        <v>4</v>
      </c>
      <c r="J62" s="401">
        <v>4</v>
      </c>
      <c r="K62" s="403">
        <v>4</v>
      </c>
    </row>
    <row r="63" spans="1:11" ht="25.5" customHeight="1">
      <c r="A63" s="474"/>
      <c r="B63" s="486"/>
      <c r="C63" s="475"/>
      <c r="D63" s="475"/>
      <c r="E63" s="475"/>
      <c r="F63" s="475"/>
      <c r="G63" s="402" t="s">
        <v>261</v>
      </c>
      <c r="H63" s="401" t="s">
        <v>216</v>
      </c>
      <c r="I63" s="401"/>
      <c r="J63" s="401">
        <v>560</v>
      </c>
      <c r="K63" s="403"/>
    </row>
    <row r="64" spans="1:11" ht="15.75" customHeight="1" thickBot="1">
      <c r="A64" s="436"/>
      <c r="B64" s="437" t="s">
        <v>181</v>
      </c>
      <c r="C64" s="438">
        <f>SUM(C56:C62)</f>
        <v>1951.5</v>
      </c>
      <c r="D64" s="438">
        <f>SUM(D56:D62)</f>
        <v>1951.5</v>
      </c>
      <c r="E64" s="438">
        <v>0</v>
      </c>
      <c r="F64" s="438">
        <v>0</v>
      </c>
      <c r="G64" s="439"/>
      <c r="H64" s="440"/>
      <c r="I64" s="440"/>
      <c r="J64" s="440"/>
      <c r="K64" s="441"/>
    </row>
    <row r="65" spans="1:11" ht="29.25" customHeight="1">
      <c r="A65" s="395"/>
      <c r="B65" s="442" t="s">
        <v>182</v>
      </c>
      <c r="C65" s="190"/>
      <c r="D65" s="190"/>
      <c r="E65" s="190"/>
      <c r="F65" s="190"/>
      <c r="G65" s="190"/>
      <c r="H65" s="190"/>
      <c r="I65" s="190"/>
      <c r="J65" s="190"/>
      <c r="K65" s="192"/>
    </row>
    <row r="66" spans="1:11" ht="50.25" customHeight="1">
      <c r="A66" s="399" t="s">
        <v>67</v>
      </c>
      <c r="B66" s="244" t="s">
        <v>262</v>
      </c>
      <c r="C66" s="487">
        <v>66198.95</v>
      </c>
      <c r="D66" s="488">
        <v>39758.308</v>
      </c>
      <c r="E66" s="489">
        <v>950</v>
      </c>
      <c r="F66" s="488">
        <v>25490.642</v>
      </c>
      <c r="G66" s="402" t="s">
        <v>263</v>
      </c>
      <c r="H66" s="401" t="s">
        <v>228</v>
      </c>
      <c r="I66" s="432">
        <v>6232.8</v>
      </c>
      <c r="J66" s="490">
        <v>16944</v>
      </c>
      <c r="K66" s="403">
        <v>28448</v>
      </c>
    </row>
    <row r="67" spans="1:11" ht="36.75" customHeight="1">
      <c r="A67" s="399" t="s">
        <v>190</v>
      </c>
      <c r="B67" s="244" t="s">
        <v>264</v>
      </c>
      <c r="C67" s="213"/>
      <c r="D67" s="213"/>
      <c r="E67" s="213"/>
      <c r="F67" s="213"/>
      <c r="G67" s="402"/>
      <c r="H67" s="401"/>
      <c r="I67" s="432"/>
      <c r="J67" s="401"/>
      <c r="K67" s="430"/>
    </row>
    <row r="68" spans="1:11" ht="38.25" customHeight="1">
      <c r="A68" s="428" t="s">
        <v>192</v>
      </c>
      <c r="B68" s="431" t="s">
        <v>265</v>
      </c>
      <c r="C68" s="432">
        <v>175.3</v>
      </c>
      <c r="D68" s="432">
        <v>175.3</v>
      </c>
      <c r="E68" s="432">
        <v>0</v>
      </c>
      <c r="F68" s="432">
        <v>0</v>
      </c>
      <c r="G68" s="402" t="s">
        <v>266</v>
      </c>
      <c r="H68" s="401" t="s">
        <v>228</v>
      </c>
      <c r="I68" s="401">
        <v>150</v>
      </c>
      <c r="J68" s="401">
        <v>150</v>
      </c>
      <c r="K68" s="403">
        <v>150</v>
      </c>
    </row>
    <row r="69" spans="1:11" ht="39.75" customHeight="1">
      <c r="A69" s="234" t="s">
        <v>195</v>
      </c>
      <c r="B69" s="235" t="s">
        <v>196</v>
      </c>
      <c r="C69" s="459">
        <v>301.2</v>
      </c>
      <c r="D69" s="459">
        <v>301.2</v>
      </c>
      <c r="E69" s="457">
        <v>0</v>
      </c>
      <c r="F69" s="457">
        <v>0</v>
      </c>
      <c r="G69" s="402" t="s">
        <v>267</v>
      </c>
      <c r="H69" s="401" t="s">
        <v>216</v>
      </c>
      <c r="I69" s="401">
        <v>12</v>
      </c>
      <c r="J69" s="401">
        <v>12</v>
      </c>
      <c r="K69" s="403">
        <v>12</v>
      </c>
    </row>
    <row r="70" spans="1:11" ht="39.75" customHeight="1" thickBot="1">
      <c r="A70" s="491"/>
      <c r="B70" s="492" t="s">
        <v>198</v>
      </c>
      <c r="C70" s="493">
        <f>C69+C68+C66</f>
        <v>66675.45</v>
      </c>
      <c r="D70" s="494">
        <f>D69+D68+D66</f>
        <v>40234.808</v>
      </c>
      <c r="E70" s="495">
        <v>950</v>
      </c>
      <c r="F70" s="494">
        <f>F69+F68+F66</f>
        <v>25490.642</v>
      </c>
      <c r="G70" s="496"/>
      <c r="H70" s="497"/>
      <c r="I70" s="497"/>
      <c r="J70" s="497"/>
      <c r="K70" s="498"/>
    </row>
    <row r="71" spans="1:11" ht="27" customHeight="1" thickBot="1">
      <c r="A71" s="499"/>
      <c r="B71" s="500" t="s">
        <v>18</v>
      </c>
      <c r="C71" s="501">
        <f>C70+C64+C54+C42+C37+C29+C24</f>
        <v>173188.89999999997</v>
      </c>
      <c r="D71" s="502">
        <f>D70+D64+D54+D42+D37+D29+D24</f>
        <v>146748.25799999997</v>
      </c>
      <c r="E71" s="503">
        <v>950</v>
      </c>
      <c r="F71" s="504">
        <f>F70+F64+F54+F42+F37+F29+F24</f>
        <v>25490.642</v>
      </c>
      <c r="G71" s="505"/>
      <c r="H71" s="505"/>
      <c r="I71" s="505"/>
      <c r="J71" s="505"/>
      <c r="K71" s="506"/>
    </row>
    <row r="72" ht="27.75" customHeight="1">
      <c r="A72" s="507"/>
    </row>
    <row r="73" spans="1:10" ht="24.75" customHeight="1">
      <c r="A73" s="508" t="s">
        <v>268</v>
      </c>
      <c r="B73" s="509"/>
      <c r="C73" s="509"/>
      <c r="D73" s="509"/>
      <c r="E73" s="509"/>
      <c r="F73" s="509"/>
      <c r="G73" s="509"/>
      <c r="H73" s="509"/>
      <c r="I73" s="509"/>
      <c r="J73" s="509"/>
    </row>
    <row r="74" spans="1:11" ht="24" customHeight="1">
      <c r="A74" s="123" t="s">
        <v>89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"/>
    </row>
    <row r="75" spans="1:11" ht="18" customHeight="1">
      <c r="A75" s="123" t="s">
        <v>269</v>
      </c>
      <c r="B75" s="123"/>
      <c r="C75" s="123"/>
      <c r="D75" s="123"/>
      <c r="E75" s="123"/>
      <c r="F75" s="123"/>
      <c r="G75" s="123"/>
      <c r="H75" s="123"/>
      <c r="I75" s="123" t="s">
        <v>270</v>
      </c>
      <c r="J75" s="123"/>
      <c r="K75" s="5"/>
    </row>
    <row r="76" ht="41.25" customHeight="1"/>
    <row r="77" ht="25.5" customHeight="1"/>
    <row r="78" ht="29.25" customHeight="1"/>
    <row r="79" ht="38.25" customHeight="1"/>
    <row r="80" ht="17.25" customHeight="1"/>
    <row r="81" ht="19.5" customHeight="1"/>
  </sheetData>
  <sheetProtection/>
  <mergeCells count="65">
    <mergeCell ref="B65:K65"/>
    <mergeCell ref="E58:E59"/>
    <mergeCell ref="F58:F59"/>
    <mergeCell ref="A60:K60"/>
    <mergeCell ref="A61:A63"/>
    <mergeCell ref="B61:B63"/>
    <mergeCell ref="C61:C63"/>
    <mergeCell ref="D61:D63"/>
    <mergeCell ref="E61:E63"/>
    <mergeCell ref="F61:F63"/>
    <mergeCell ref="A58:A59"/>
    <mergeCell ref="B58:B59"/>
    <mergeCell ref="C58:C59"/>
    <mergeCell ref="D58:D59"/>
    <mergeCell ref="B55:K55"/>
    <mergeCell ref="A56:A57"/>
    <mergeCell ref="B56:B57"/>
    <mergeCell ref="C56:C57"/>
    <mergeCell ref="D56:D57"/>
    <mergeCell ref="E56:E57"/>
    <mergeCell ref="F56:F57"/>
    <mergeCell ref="B38:K38"/>
    <mergeCell ref="B43:K43"/>
    <mergeCell ref="A48:A50"/>
    <mergeCell ref="B48:B50"/>
    <mergeCell ref="C48:C50"/>
    <mergeCell ref="D48:D50"/>
    <mergeCell ref="E48:E50"/>
    <mergeCell ref="F48:F50"/>
    <mergeCell ref="E21:E22"/>
    <mergeCell ref="F21:F22"/>
    <mergeCell ref="B25:K25"/>
    <mergeCell ref="B30:K30"/>
    <mergeCell ref="A21:A22"/>
    <mergeCell ref="B21:B22"/>
    <mergeCell ref="C21:C22"/>
    <mergeCell ref="D21:D22"/>
    <mergeCell ref="B17:K17"/>
    <mergeCell ref="A19:A20"/>
    <mergeCell ref="B19:B20"/>
    <mergeCell ref="C19:C20"/>
    <mergeCell ref="D19:D20"/>
    <mergeCell ref="E19:E20"/>
    <mergeCell ref="F19:F20"/>
    <mergeCell ref="H12:H15"/>
    <mergeCell ref="I12:K12"/>
    <mergeCell ref="I13:I15"/>
    <mergeCell ref="J13:J15"/>
    <mergeCell ref="K13:K15"/>
    <mergeCell ref="A12:A15"/>
    <mergeCell ref="B12:B15"/>
    <mergeCell ref="C12:F13"/>
    <mergeCell ref="G12:G15"/>
    <mergeCell ref="C14:C15"/>
    <mergeCell ref="D14:D15"/>
    <mergeCell ref="E14:E15"/>
    <mergeCell ref="F14:F15"/>
    <mergeCell ref="G6:J6"/>
    <mergeCell ref="G7:J7"/>
    <mergeCell ref="A9:K9"/>
    <mergeCell ref="A10:K10"/>
    <mergeCell ref="G1:K1"/>
    <mergeCell ref="G2:K2"/>
    <mergeCell ref="G3:K3"/>
    <mergeCell ref="G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2012-11-30T08:07:15Z</cp:lastPrinted>
  <dcterms:created xsi:type="dcterms:W3CDTF">1996-10-08T23:32:33Z</dcterms:created>
  <dcterms:modified xsi:type="dcterms:W3CDTF">2013-06-13T13:42:15Z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